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6255" tabRatio="510" firstSheet="3" activeTab="3"/>
  </bookViews>
  <sheets>
    <sheet name="MACHOTE" sheetId="6" state="hidden" r:id="rId1"/>
    <sheet name="TABLA GENERAL 2014" sheetId="1" state="hidden" r:id="rId2"/>
    <sheet name="TABLA GENERAL 2015" sheetId="5" state="hidden" r:id="rId3"/>
    <sheet name="TABLA GENERAL 2016" sheetId="7" r:id="rId4"/>
  </sheets>
  <definedNames>
    <definedName name="_xlnm._FilterDatabase" localSheetId="1" hidden="1">'TABLA GENERAL 2014'!$A$4:$H$197</definedName>
    <definedName name="_xlnm._FilterDatabase" localSheetId="2" hidden="1">'TABLA GENERAL 2015'!$A$4:$H$128</definedName>
  </definedNames>
  <calcPr calcId="125725"/>
</workbook>
</file>

<file path=xl/calcChain.xml><?xml version="1.0" encoding="utf-8"?>
<calcChain xmlns="http://schemas.openxmlformats.org/spreadsheetml/2006/main">
  <c r="B55" i="7"/>
  <c r="B40"/>
  <c r="B35"/>
  <c r="B22"/>
  <c r="B128" i="5"/>
  <c r="B110"/>
  <c r="B83"/>
  <c r="B67" l="1"/>
  <c r="B97" s="1"/>
  <c r="B51"/>
  <c r="B42"/>
  <c r="B28"/>
  <c r="C200" i="1"/>
  <c r="D200"/>
  <c r="B197"/>
  <c r="B180"/>
  <c r="B165"/>
  <c r="B153"/>
  <c r="B140"/>
  <c r="B125"/>
  <c r="B111"/>
  <c r="B96"/>
  <c r="B87"/>
  <c r="B70"/>
  <c r="B200" l="1"/>
  <c r="E200" s="1"/>
</calcChain>
</file>

<file path=xl/sharedStrings.xml><?xml version="1.0" encoding="utf-8"?>
<sst xmlns="http://schemas.openxmlformats.org/spreadsheetml/2006/main" count="1683" uniqueCount="733">
  <si>
    <t>RESOLUTIVO</t>
  </si>
  <si>
    <t>580/5544/2013</t>
  </si>
  <si>
    <t>AMPLIACIÓN DE VIGENCIA</t>
  </si>
  <si>
    <t>FECHA DE OFICIO</t>
  </si>
  <si>
    <t>SAN FRANCISCO II</t>
  </si>
  <si>
    <t>584/5548/2013</t>
  </si>
  <si>
    <t>AUTORIZACIÓN CONDICIONADA</t>
  </si>
  <si>
    <t>NO ESTA ESCANEADO</t>
  </si>
  <si>
    <t>595/4610/2013</t>
  </si>
  <si>
    <t>REGIÓN</t>
  </si>
  <si>
    <t>608/5367/2013</t>
  </si>
  <si>
    <t>614/5179/2013</t>
  </si>
  <si>
    <t>619/5725/2013</t>
  </si>
  <si>
    <t>621/5727/2013</t>
  </si>
  <si>
    <t>622/5728/2013</t>
  </si>
  <si>
    <t>643/3982/2013</t>
  </si>
  <si>
    <t>672/6107/2013</t>
  </si>
  <si>
    <t>700/5663/2013</t>
  </si>
  <si>
    <t>732/6591/2013</t>
  </si>
  <si>
    <t>733/6592/2013</t>
  </si>
  <si>
    <t>736/6596/2013</t>
  </si>
  <si>
    <t>759/6786/2013</t>
  </si>
  <si>
    <t>763/6347/2013</t>
  </si>
  <si>
    <t>768/6840/2013</t>
  </si>
  <si>
    <t>769/6841/2013</t>
  </si>
  <si>
    <t>771/6843/2013</t>
  </si>
  <si>
    <t>806/6670/2013</t>
  </si>
  <si>
    <t>MODIFICACIÓN DE AUTORIZACIÓN</t>
  </si>
  <si>
    <t>827/7375/2013</t>
  </si>
  <si>
    <t>828/7376/2013</t>
  </si>
  <si>
    <t>EMPRESA SERVICIOS INDUSTRIALES SAR-RE, S.A. DE C.V.</t>
  </si>
  <si>
    <t>850/7042/2013</t>
  </si>
  <si>
    <t>873/7629/2013</t>
  </si>
  <si>
    <t>874/7630/2013</t>
  </si>
  <si>
    <t>875/7631/2013</t>
  </si>
  <si>
    <t>899/6570/2013</t>
  </si>
  <si>
    <t>906/7605/2013</t>
  </si>
  <si>
    <t>EMPRESA PLAZA VYD, S.A. DE C.V.</t>
  </si>
  <si>
    <t>908/7607/2013</t>
  </si>
  <si>
    <t>918/7046/2013</t>
  </si>
  <si>
    <t>925/7281/2013</t>
  </si>
  <si>
    <t>936/7832/2013</t>
  </si>
  <si>
    <t>EMPRESA JUVASA SERVICIOS, S.A. DE C.V.</t>
  </si>
  <si>
    <t>937/7862/2013</t>
  </si>
  <si>
    <t>950/7047/2013</t>
  </si>
  <si>
    <t>AMPLIACIÓN DE VIGENCIA Y MODIFICACIÓN PARCIAL DE AUTORIZACIÓN CONDICIONADA</t>
  </si>
  <si>
    <t>951/7048/2013</t>
  </si>
  <si>
    <t>961/8082/2013</t>
  </si>
  <si>
    <t>997/8387/2013</t>
  </si>
  <si>
    <t>036/0280/2014</t>
  </si>
  <si>
    <t>082/0918/2014</t>
  </si>
  <si>
    <t>108/0681/2014</t>
  </si>
  <si>
    <t>EMPRESA TRESMONTES LUCCHETTI MÉXICO, S.A DE C.V.</t>
  </si>
  <si>
    <t>124/1027/2014</t>
  </si>
  <si>
    <t>199/1900/2014</t>
  </si>
  <si>
    <t>224/2117/2014</t>
  </si>
  <si>
    <t>227/1053/2014</t>
  </si>
  <si>
    <t>232/1680/2014</t>
  </si>
  <si>
    <t>233/1681/2014</t>
  </si>
  <si>
    <t>247/2346/2014</t>
  </si>
  <si>
    <t>264/2184/2014</t>
  </si>
  <si>
    <t>266/1893/2014</t>
  </si>
  <si>
    <t>288/1894/2014</t>
  </si>
  <si>
    <t>RELACIÓN DE PROYECTOS CON AUTORIZACIÓN EN MATERIA DE IMPACTO AMBIENTAL Ó AMPLIACIÓN DE VIGENCIA DE LA AUTORIZACIÓN</t>
  </si>
  <si>
    <t>PERIÓDO SEPTIEMBRE 2013 A ABRIL 2014</t>
  </si>
  <si>
    <t>BANCO DE MATERIAL GEOLÓGICO LA HIEDRA Y EL ARROYITO</t>
  </si>
  <si>
    <t>ESTACIÓN DE SERVICIO GRUPO GASOLINERO RYG, S.A. DE C.V.</t>
  </si>
  <si>
    <t>BANCO DE MATERIAL GEOLÓGICO PARCELA 471  Z1P4/4</t>
  </si>
  <si>
    <t>BANCO DE MATERIAL GEOLÓGICO PARCELA 217 Z1P2/8</t>
  </si>
  <si>
    <t>ESTACIÓN DE SERVICIO SUMINISTROS ENERGETICOS DE CALIDAD, S.A. DE C.V.</t>
  </si>
  <si>
    <t>218/2146/2014</t>
  </si>
  <si>
    <t>INCLUSIÓN DE AMPLIACIÓN DE VIGENCIA</t>
  </si>
  <si>
    <t>A PARTIR DE LA FECHA DE NOTIFICACIÓN</t>
  </si>
  <si>
    <t>A PARTIR DEL DÍA SIGUIENTE DE LA FECHA DE EMISIÓN</t>
  </si>
  <si>
    <t>A PARTIR DE LA FECHA DE EMISIÓN</t>
  </si>
  <si>
    <t>BANCO DE MATERIAL GEOLÓGICO OJO DE AGUA o EL SAUZ SEGUNDA ETAPA</t>
  </si>
  <si>
    <t>213/1050/2014</t>
  </si>
  <si>
    <t>BANCO DE AMTERIAL GEOLÓGICO LOS POLLITOS</t>
  </si>
  <si>
    <t>210/0408/2014</t>
  </si>
  <si>
    <t>ESTACIÓN DE SERVICIO GAS VAGA, S.A. DE C.V.</t>
  </si>
  <si>
    <t>ESTACIÓN DE SERVICIO ENERGÍA FÁTIMA, S.A. DE C.V.</t>
  </si>
  <si>
    <t>BANCO DE MATERIAL GEOLÓGICO EL ESCOBAL</t>
  </si>
  <si>
    <t>118/1110/2014</t>
  </si>
  <si>
    <t>126/1177/2014</t>
  </si>
  <si>
    <t>AMPLIACIÓN DE VIGENCIA Y MODIFICACIÓN DE AUTORIZACIÓN CONDICIONADA</t>
  </si>
  <si>
    <t>ESTACIÓN DE SERVICIO PETRO SAN JUAN, S.A. DE C.V.</t>
  </si>
  <si>
    <t>A PARTIR DEL DÍA SIGUIENTE DE LA FECHA DE NOTIFICACIÓN</t>
  </si>
  <si>
    <t>BANCO DE MATERIAL GEOLÓGICO RANCHO ESCONDIDO</t>
  </si>
  <si>
    <t>084/0920/2014</t>
  </si>
  <si>
    <t>ESTACIÓN DE SERVICIO GOMCO, S.A. DE C.V.</t>
  </si>
  <si>
    <t>013/0276/2014</t>
  </si>
  <si>
    <t>990/8275/2013</t>
  </si>
  <si>
    <t>VIGENCIA (AÑOS)</t>
  </si>
  <si>
    <t>ESTACIÓN DE SERVICIO ANTONIO FRANCO ARELLANO</t>
  </si>
  <si>
    <t>NA</t>
  </si>
  <si>
    <t>BANCO DE MATERIAL GEOLÓGICO PARCELA 390"</t>
  </si>
  <si>
    <t>ESTACIÓN DE SERVICIO SUPER SERVICIO 54, S.A. DE C.V.</t>
  </si>
  <si>
    <t>BANCO DE MATERIAL GEOLÓGICO PARCELA 150 Z1 P2/6"</t>
  </si>
  <si>
    <t>BANCO DE MATERIAL GEOLÓGICO CERRO COLORADO</t>
  </si>
  <si>
    <t>ESTACIÓN DE SERVICIO TLAJOGAS, S.A. DE C.V.</t>
  </si>
  <si>
    <t>ESTACIÓN DE SERVICIO COMBUMET, S.A. DE C.V.</t>
  </si>
  <si>
    <t>BANCO DE MATERIAL GEOLÓGICO EL ARROYITO (AMPLIACIÓN)</t>
  </si>
  <si>
    <t>BANCO DE MATERIAL GEOLÓGICO LAS TORRECILLAS</t>
  </si>
  <si>
    <t>EMPRESA DRISCOLL'S OPERACIONES, S.A. DE C.V. (COOLER CIUDAD GUZMÁN)</t>
  </si>
  <si>
    <t>INFRAESTRUCTURA OPD ASOCIACIÓN INTERMUNICIPAL PARA LA PROTECCIÓN DEL MEDIO AMBIENTE Y DESARROLLO SUSTENTABLE DEL LAGO DE CHAPALA (CONSTRUCCIÓN Y OPERACIÓN DE UN CENTRO DE COMPOSTAJE)</t>
  </si>
  <si>
    <t>EMPRESA  EFFEM MÉXICO, INC. Y COMPAÑÍA, S. EN N.C. DE C.V. (AMPLIACIÓN DE LAS INSTALACIONES DE PLANTA PROCESADOR DE ALIMENTO BLANCEADO PARA MASCOTAS)</t>
  </si>
  <si>
    <t>BANCO DE MATERIAL GEOLÓGICO PARCELA 222 Z1 P2/6"</t>
  </si>
  <si>
    <t>ESTACIÓN DE SERVICIO PICO DE LAMAS, S.A. DE C.V.</t>
  </si>
  <si>
    <t>ESTACIÓN DE SERVICIO TR 3000, S.A. DE C.V.</t>
  </si>
  <si>
    <t>765/6863/2013</t>
  </si>
  <si>
    <t>BANCO DE MATERIAL GEOLÓGICO AGREGADOS Y MATERIALES SAN RAMÓN, S.A. DE C.V. (PARCELA 354 Z1 P1/2)</t>
  </si>
  <si>
    <t>BANCO DE MATERIAL GEOLÓGICO LA MEZA</t>
  </si>
  <si>
    <t>EMPRESA CASA CUERVO, S.A. DE C.V. (PLANTA DE TRATAMIENTO DE VINAZAS, FABRICA DE TEQUILA LA ROJEÑA</t>
  </si>
  <si>
    <t>EMPRESA PHILIP MORRIS CIGATAM, PRODUCTOS Y SERVICIOS, S. DE R.L. DE C.V. (RELOCALIZACIÓN DE COCINA DE INGREDIENTES, ALMACÉN DE INGREDIENTES Y TANQUES DE ALMACENAMIENTO)</t>
  </si>
  <si>
    <t>ESTACIÓN DE SERVICIO GUILLE GASOLGRUPO, S.A. DE C.V.</t>
  </si>
  <si>
    <t>ESTACIÓN DE SERVICIO GASOLINERA MOCHICAHUI, S.A. DE C.V.</t>
  </si>
  <si>
    <t>EMPRESA PHILIP MORRIS CIGATAM, PRODUCTOS Y SERVICIOS, S. DE R.L. DE C.V. (AMPLIACIÓN Y REMODELACIÓN DE PLANTA)</t>
  </si>
  <si>
    <t>EMPRESA NESTLÉ MÉXICO, S.A. DE C.V. (DESPALME Y NIVELACIÓN DE UN PREDIO EN LOS SAUCES)</t>
  </si>
  <si>
    <t>683/5551/2013</t>
  </si>
  <si>
    <t>PROCESO DE REGULARIZACIÓN</t>
  </si>
  <si>
    <t>BANCO DE MATERIAL GEOLÓGICO AGREGADOS UXMAL, S.A. DE C.V. (LA CRUZ DE OCOTE)</t>
  </si>
  <si>
    <t>BANCO DE MATERIAL GEOLÓGICO EL LIMÓN Y COMECATILA</t>
  </si>
  <si>
    <t>BANCO DE MATERIAL GEOLÓGICO EL MANANTIAL</t>
  </si>
  <si>
    <t>ESTACIÓN DE SERVICIO SERVICIOS GASOLINEROS DE MÉXICO, S.A. DE C.V. (LOS NARDOS)</t>
  </si>
  <si>
    <t>EMPRESA NESTLÉ MÉXICO, S.A. DE C.V. (CERO AGUA FASE II)</t>
  </si>
  <si>
    <t>651/7861/2013</t>
  </si>
  <si>
    <t>ESTACIÓN DE SERVICIO SERVICIO INDIANAPOLIS, S.A. DE C.V.</t>
  </si>
  <si>
    <t>ESTACIÓN DE SERVICIO FILIBERTO BUCIO RODRÍGUEZ</t>
  </si>
  <si>
    <t>ESTACIÓN DE SERVICIO OLIMPICA, S.A. DE C.V.</t>
  </si>
  <si>
    <t>ESTACIÓN DE SERVICIO JORIMAR GASOLINEROS, S.A. DE C.V.</t>
  </si>
  <si>
    <t>552/4949/2013</t>
  </si>
  <si>
    <t>IMPROCEDENCIA DE AUTORIZACIÓN</t>
  </si>
  <si>
    <t>PLANTA DE TRATAMIENTO DE AGUAS RESIDUALES INGENIO TALA, S.A. DE C.V.</t>
  </si>
  <si>
    <t>BANCO DE MATERIAL GEOLÓGICO LOS SAUCES</t>
  </si>
  <si>
    <t>PROYECTO / PROMOVENTE</t>
  </si>
  <si>
    <t>No. OFICIO</t>
  </si>
  <si>
    <t>EMPRESA INGENIERO SAN FRANCISCO AMECA, S.A. DE C.V. (BETA-ABONO LA GIGANTERA )</t>
  </si>
  <si>
    <t>INFRAESTRUCTURA SITEUR (LÍNEA 1 TREN LIGERO DE GUADALAJARA)</t>
  </si>
  <si>
    <t>BANCO DE MATERIAL GEOLÓGICO GRUPO GROUND, S.A DE C.V. (YACIMIENTO LA PALOMA)</t>
  </si>
  <si>
    <t>FRACCIONAMIENTO DESARROLLADORA PADULES, S.A DE C.V. (PARQUES DEL BOSQUE III) (DESARROLLO HABITACIONAL)</t>
  </si>
  <si>
    <t>PLANTA DE TRATAMIENTO DE AGUAS RESIDUALES CEA (MODIFICACIÓN Y ADECUACIÓN TEMPORAL DE LA PLANTA DE TRATAMIENTO EL AHOGADO, MONORRELLENO Y SISTEMA DE COGENERACIÓN DE ENERGÍA)</t>
  </si>
  <si>
    <t>EMPRESA NESTLÉ MÉXICO, S.A. DE C.V. (DESPALME Y NIVELACIÓN DE UNPREDIO EN LOS SAUCES)</t>
  </si>
  <si>
    <t>EMPRESA PATRON SPIRITS MÉXICO, S.A. DE C.V. (AMPLIACIÓN DE OFICINAS, ALMACENES, ENVASADO Y FORMULACIÓN)</t>
  </si>
  <si>
    <t>INFRAESTRUCTURA SIOP (NODO VIAL AVENIDA FRAY ANTONIO ALCALDE - PERIFÉRICO NORTE MANUEL GÓMEZ MORIN - PRIMERA ETAPA)</t>
  </si>
  <si>
    <t>BANCO DE MATERIAL GEOLÓGICO EXPLOTACIÓN Y VENTA DE BANCOS DE MATERIAL AGUICAL, S.A. DE C.V. (PARCELA 493 Z1P9/10" CERRITO COLORADO)</t>
  </si>
  <si>
    <t>087/0923/2014</t>
  </si>
  <si>
    <t>208/0406/2014</t>
  </si>
  <si>
    <t>223/2151/2014</t>
  </si>
  <si>
    <t>249/2367/2014</t>
  </si>
  <si>
    <t>250/2368/2014</t>
  </si>
  <si>
    <t>270/2666/2014</t>
  </si>
  <si>
    <t>271/2667/2014</t>
  </si>
  <si>
    <t>299/2695/2014</t>
  </si>
  <si>
    <t>349/2279/2014</t>
  </si>
  <si>
    <t>272/2668/2014</t>
  </si>
  <si>
    <t>ESTACIÓN DE SERVICIO GRUPO GASOLINERO EL CAPULÍN, S.A. DE C.V.</t>
  </si>
  <si>
    <t>MOTIVO DE LA AUTORIZACIÓN</t>
  </si>
  <si>
    <t xml:space="preserve">PLANTA DE TRATAMIENTO DE AGUAS RESIDUALES </t>
  </si>
  <si>
    <t>ESTACIÓN DE SERVICIO</t>
  </si>
  <si>
    <t>BANCO DE MATERIAL GEOLÓGICO</t>
  </si>
  <si>
    <t>EMPRESA</t>
  </si>
  <si>
    <t>INFRAESTRUCTURA</t>
  </si>
  <si>
    <t>FRACCIONAMIENTO</t>
  </si>
  <si>
    <t>BANCO DE MATERIAL GEOLÓGICO EL PORTEZUELO</t>
  </si>
  <si>
    <t>BANCO DE MATERIAL GEOLÓGICO PARCELA 26 P1/2 Y 31 P 1/2"</t>
  </si>
  <si>
    <t>ESTACIÓN DE TRANSFERENCIA DE RESIDUOS SÓLIDOS URBANOS SISTEMA INTERMUNICIPAL DE MANEJO DE RESIDUOS SUR-SURESTE</t>
  </si>
  <si>
    <t>ESTACIÓN DE TRANSFERENCIA DE RESIUDOS SÓLIDOS URBANOS</t>
  </si>
  <si>
    <t>INFRAESTRUCTURA CONSTRUCCIÓN DEL LIBRAMIENTO DE TECALITLÁN, JALISCO, CAMINO A-2, TRAMO DEL KM 0+000 AL KM 2+580</t>
  </si>
  <si>
    <t>ESTACIÓN DE SERVICIO SERVICIOS Y COMBUSTILES TEPEYAC, S.A. DE C.V.</t>
  </si>
  <si>
    <t>BANCO DE MATERIAL GEOLÓGICO VAQUERIAS</t>
  </si>
  <si>
    <t>ESTACIÓN DE SERVICIO PETROMAX, S.A. DE C.V.</t>
  </si>
  <si>
    <t>355/3028/2014</t>
  </si>
  <si>
    <t>ESTACIÓN DE SERVICIO COMBUSTIBLES ECOLÓGICOS DE ACATIC, S.A. DE C.V.</t>
  </si>
  <si>
    <t>340/2737/2014</t>
  </si>
  <si>
    <t>0091/0927/2014</t>
  </si>
  <si>
    <t>GRANJA PORCICOLA LA CALANDRÍA</t>
  </si>
  <si>
    <t>0086/0922/2014</t>
  </si>
  <si>
    <t>221/2149/2014</t>
  </si>
  <si>
    <t>243/2277/2014</t>
  </si>
  <si>
    <t>251/2369/2014</t>
  </si>
  <si>
    <t>308/2981/2014</t>
  </si>
  <si>
    <t>313/1686/2014</t>
  </si>
  <si>
    <t>335/2732/2014</t>
  </si>
  <si>
    <t>342/2739/2014</t>
  </si>
  <si>
    <t>347/2726/2014</t>
  </si>
  <si>
    <t>367/3044/2014</t>
  </si>
  <si>
    <t>369/3046/2014</t>
  </si>
  <si>
    <t>372/2731/2014</t>
  </si>
  <si>
    <t>378/3031/2014</t>
  </si>
  <si>
    <t>INFRAESTRUCTURA PROYECTO DE SERVICIO DE TRANSPORTE MASIVO DE PASAJEROS EN LA MODALIDAD DE TREN LIGERO</t>
  </si>
  <si>
    <t>390/2996/2014</t>
  </si>
  <si>
    <t>BANCO DE MATERIAL GEOLÓGICO OJO DE AGUA</t>
  </si>
  <si>
    <t>BANCO DE MATERIAL GEOLÓGICO  EL HUAJE CHICO AMPLIACIÓN I TERRAZA III</t>
  </si>
  <si>
    <t>BANCO DE MATERIAL GEOLÓGICO  EL MALVASTE III</t>
  </si>
  <si>
    <t>BANCO DE MATERIAL GEOLÓGICO EL TERRERO (AMPLIACIÓN)</t>
  </si>
  <si>
    <t>BANCO DE MATERIAL GEOLÓGICO TANQUE DE LA ALAMEDA</t>
  </si>
  <si>
    <t>PLANTA DE TRATAMIENTO DE AGUAS RESIDUALES  REHABILITACIÓN DE PTAR DE LA LOCALIDAD DE CAPILLA DE GUADALUPE</t>
  </si>
  <si>
    <t>PLANTA DE TRATAMIENTO DE AGUAS RESIDUALES PARA LA EMPRESA BIMBO, S.A. DE C.V.</t>
  </si>
  <si>
    <t>ESTACIÓN DE SERVICIO COMBUSTIBLES OLMO, S.A. DE C.V. CT-10638</t>
  </si>
  <si>
    <t>ESTACIÓN DE SERVICIO GASERVICIO MAESTROS, S.A. DE C.V.</t>
  </si>
  <si>
    <t>393/3396/2014</t>
  </si>
  <si>
    <t>ESTACIÓN DE SERVICIO CUALI EXPRESS, S.A. DE C.V.</t>
  </si>
  <si>
    <t>419/3605/2014</t>
  </si>
  <si>
    <t>ESTACIÓN DE SERVICIO ESTACIÓN DE GASOLINERÍA FERROCARRIL, S.A. DE C.V.</t>
  </si>
  <si>
    <t>440/3766/2014</t>
  </si>
  <si>
    <t>ESTACIÓN DE SERVICIO SUPERSERVICIO PABLO VALDEZ, S.A. DE C.V.</t>
  </si>
  <si>
    <t>454/3694/2014</t>
  </si>
  <si>
    <t>BANCO DE MATERIAL GEOLÓGICO EL HUAJE CHICO</t>
  </si>
  <si>
    <t>465/3211/2014</t>
  </si>
  <si>
    <t>ESTACIÓN DE SERVICIO ADVANCE GASOLINAS, S.A. DE C.V.</t>
  </si>
  <si>
    <t>469/3404/2014</t>
  </si>
  <si>
    <t>ESTACIÓN DE SERVICIO AUTOSERVICIO RED GAS, S.A. DE C.V.</t>
  </si>
  <si>
    <t>470/3405/2014</t>
  </si>
  <si>
    <t>ESTACIÓN DE SERVICIO GILBERTO JOSÉ HERNÁNDEZ NUÑO CT-7468</t>
  </si>
  <si>
    <t>516/2252/2014</t>
  </si>
  <si>
    <t>EMPRESA BROWN FORMAN TEQUILA MÉXICO, S. DE R.L. DE C.V.</t>
  </si>
  <si>
    <t>12-mzo-14</t>
  </si>
  <si>
    <t>04-mzo-14</t>
  </si>
  <si>
    <t>03-mzo-14</t>
  </si>
  <si>
    <t>18-mzo-14</t>
  </si>
  <si>
    <t>20-mzo-14</t>
  </si>
  <si>
    <t>25-mzo-14</t>
  </si>
  <si>
    <t>26-mzo-14</t>
  </si>
  <si>
    <t>28-mzo-14</t>
  </si>
  <si>
    <t>DESARROLLO HABITACIONAL PARA LA REUBICACIÓN DEL POBLADO DE ACASICO</t>
  </si>
  <si>
    <t>640/4649/2014</t>
  </si>
  <si>
    <t>311/2984/2014</t>
  </si>
  <si>
    <t>589/4241/2014</t>
  </si>
  <si>
    <t>DESARROLLO HABITACIONAL PLURIFAMILIAR VERTICAL  BOSQUES COUNTRY</t>
  </si>
  <si>
    <t>616/4242/2014</t>
  </si>
  <si>
    <t>ESTACIÓN DE SERVICIO MEGA SERVICIO GRINGAS, S.A. DE C.V.</t>
  </si>
  <si>
    <t>590/3922/2014</t>
  </si>
  <si>
    <t>BANCO DE MATERIAL GEOLÓGICO AZALEAS</t>
  </si>
  <si>
    <t>428/3668/2014</t>
  </si>
  <si>
    <t>BANCO DE MATERIAL GEOLÓGICO PARCELA 165 Z1 P2/2"</t>
  </si>
  <si>
    <t>587/3399/2014</t>
  </si>
  <si>
    <t>ESTACIÓN DE SERVICIO ESTACIÓN LA 74, S.A. DE C.V.</t>
  </si>
  <si>
    <t>546/4111/2014</t>
  </si>
  <si>
    <t>ESTACIÓN DE SERVICIO GASOLINERA DAKOTA DE OCCIDENTE, S.A. DE C.V.</t>
  </si>
  <si>
    <t>614/4555/2014</t>
  </si>
  <si>
    <t>ESTACIÓN DE SERVICIO GASOTECA, S.A. DE C.V.</t>
  </si>
  <si>
    <t>277/2673/2014</t>
  </si>
  <si>
    <t>BANCO DE MATERIAL GEOLÓGICO POTRERO EL PLAN FRACC. SANTA RITA</t>
  </si>
  <si>
    <t>352/2282/2014</t>
  </si>
  <si>
    <t>ESTACIÓN DE SERVICIO GASOLINERA MARTÍN, S.A. DE C.V. CT-10447</t>
  </si>
  <si>
    <t>586/3834/2014</t>
  </si>
  <si>
    <t>ESTACIÓN DE SERVICIO GASOLINERA MARTÍN, S.A. DE C.V. CT-10448</t>
  </si>
  <si>
    <t>BANCO DE MATERIAL GEOLÓGICO POTRERO EL GUAYABAL, PARCELAS I, II Y III</t>
  </si>
  <si>
    <t>400/3397/2014</t>
  </si>
  <si>
    <t>BANCO DE MATERIAL GEOLÓGICO LA PAZ</t>
  </si>
  <si>
    <t>135/1197/2014</t>
  </si>
  <si>
    <t>PLANTA DE TRATAMIENTO DE AGUAS RESIDUALES DE LA LOCALIDAD DE PASO DE CUARENTA (SAN MIGUEL DEL CUARENTA)</t>
  </si>
  <si>
    <t>380/2855/2014</t>
  </si>
  <si>
    <t>ESTACIÓN DE SERVICIO (SERVICIO HÚSARES DE LA UNIÓN, S.A. DE C.V. - LAGOS DE MORENO)</t>
  </si>
  <si>
    <t>386/3838/2014</t>
  </si>
  <si>
    <t>387/3839/2014</t>
  </si>
  <si>
    <t>GRANJA AVÍCOLA LAS PILAS</t>
  </si>
  <si>
    <t>410/3596/2014</t>
  </si>
  <si>
    <t>ESTACIÓN DE SERVICIO CT-9070 (MEGA GASOLINERA ESPECIALIZADA, S.A. DE C.V.)</t>
  </si>
  <si>
    <t>542/3920/2014</t>
  </si>
  <si>
    <t>BANCO DE MATERIAL GEOLÓGICO LA CANTERA</t>
  </si>
  <si>
    <t>545/4243/2014</t>
  </si>
  <si>
    <t>577/4177/2014</t>
  </si>
  <si>
    <t>BANCO DE MATERIAL GEOLÓGICO LA LIMA Y SAN PEDRO</t>
  </si>
  <si>
    <t>591/4323/2014</t>
  </si>
  <si>
    <t>EMPRESA CONSTRUCCIÓN DE NAVE INDUSTRIAL</t>
  </si>
  <si>
    <t>630/3842/2014</t>
  </si>
  <si>
    <t>ESTACIÓN DE SERVICIO MEGA SERVICIO ECOLÓGICO DE GASOLINA, S.A. DE C.V.</t>
  </si>
  <si>
    <t>634/4647/2014</t>
  </si>
  <si>
    <t>PLANTA DE TRATAMIENTO DE AGUAS RESIDUALES, PARQUE INDUSTRIAL AEROPUERTO</t>
  </si>
  <si>
    <t>659/4557/2014</t>
  </si>
  <si>
    <t>BANCO DE MATERIAL GEOLÓGICO LAS MINITAS, CERRO DE SAN FRANCISCO</t>
  </si>
  <si>
    <t>309/2982/2014</t>
  </si>
  <si>
    <t>BANCO DE MATERIAL GEOLÓGICO LA CAÑADA 2 (AMPLIACIÓN</t>
  </si>
  <si>
    <t>681/4247/2014</t>
  </si>
  <si>
    <t>499/3952/2014</t>
  </si>
  <si>
    <t>565/4290/2014</t>
  </si>
  <si>
    <t>672/4246/2014</t>
  </si>
  <si>
    <t>694/5056/2014</t>
  </si>
  <si>
    <t>718/5499/2014</t>
  </si>
  <si>
    <t>760/5496/2014</t>
  </si>
  <si>
    <t>777/5633/2014</t>
  </si>
  <si>
    <t>778/39518/2014</t>
  </si>
  <si>
    <t>ESTACIÓN DE SERVICIO RAÚL ÁLVAREZ PÉREZ</t>
  </si>
  <si>
    <t>INFRAESTRUCTURA NODO VIAL SANTA ANITA</t>
  </si>
  <si>
    <t>BANCO DE MATERIAL GEOLÓGICO LA CAÑADA 2 (AMPLIACIÓN)</t>
  </si>
  <si>
    <t>ESTACIÓN DE SERVICIO ADXIEM DERIVADOS, S.A. DE C.V.</t>
  </si>
  <si>
    <t>ESTACIÓN DE SERVICIO AUTOGAS ALEMANIA, S.A. DE C.V.</t>
  </si>
  <si>
    <t>ESTACIÓN DE SERVICIO CAJIHVE, S.A. DE C.V.</t>
  </si>
  <si>
    <t>AMPLIACIÓN DE VIGENCIA Y NULIDAD RELATIVA</t>
  </si>
  <si>
    <t>ESTACIÓN DE SERVICIO CT-8650</t>
  </si>
  <si>
    <t>ESTACIÓN DE SERVICIO LOS HIJUELOS, S.A. DE C.V. CT-10484</t>
  </si>
  <si>
    <t>ESTACIÓN DE SERVICIO LOS HIJUELOS, S.A. DE C.V. CT-10483</t>
  </si>
  <si>
    <t>ESTACIÓN DE SERVICIO BECKTROP OPERADORA, S.A. DE C.V.</t>
  </si>
  <si>
    <t>693/5227/2014</t>
  </si>
  <si>
    <t>ESTACIÓN DE SERVICIO FINAMEX DE OCCIDENTE, S. DE R. L. DE C.V.</t>
  </si>
  <si>
    <t>563/4288/2014</t>
  </si>
  <si>
    <t>BANCO DE MATERIAL GEOLÓGICO EJIDO LAGOS</t>
  </si>
  <si>
    <t>629/3841/2014</t>
  </si>
  <si>
    <t>254/2372/2014</t>
  </si>
  <si>
    <t>774/5510/2014</t>
  </si>
  <si>
    <t>789/5945/2014</t>
  </si>
  <si>
    <t>800/5956/2014</t>
  </si>
  <si>
    <t>794/5968/2014</t>
  </si>
  <si>
    <t>692/4849/2014</t>
  </si>
  <si>
    <t>711/5437/2014</t>
  </si>
  <si>
    <t>501/3954/2014</t>
  </si>
  <si>
    <t>818/5497/2014</t>
  </si>
  <si>
    <t>735/0285/2014</t>
  </si>
  <si>
    <t>745/5507/2014</t>
  </si>
  <si>
    <t>ESTACIÓN DE SERVICIO COMBUSTIBLES CARVER, S.A. DE C.V.</t>
  </si>
  <si>
    <t>EMPRESA PLANTA DOSIFICADORA DE CONCRETO</t>
  </si>
  <si>
    <t>BANCO DE MATERIAL GEOLÓGICO PREDIO EL CARRIZO ETAPA I</t>
  </si>
  <si>
    <t>ESTACIÓN DE SERVICIO SERVICIO VUELTA DEL ZAPOTE, S.A. DE C.V.</t>
  </si>
  <si>
    <t>EMPRESA PLANTA DE PRODUCTOS CÁRNICOS PORCINOS</t>
  </si>
  <si>
    <t>ESTACIÓN DE SERVICIO PETRO SERVICIOS DE OCCIDENTE, S.A. DE C.V.</t>
  </si>
  <si>
    <t>EMPRESA CONSTRUCCIÓN Y OPERACIÓN DE PLANTA DE CO-PROCESAMIENTO (COMPOSTAJE) SANMEX DE JALISCO, S.A. DE C.V.</t>
  </si>
  <si>
    <t>BANCO DE MATERIAL GEOLÓGICO EL BRAMIDO II</t>
  </si>
  <si>
    <t>BANCO DE MATERIAL GEOLÓGICO LA BARRANQUITA</t>
  </si>
  <si>
    <t xml:space="preserve">AMPLIACIÓN DE VIGENCIA DE AUTORIZACIÓN CONDICIONADA Y MODIFICACIÓN DE PROYECTO </t>
  </si>
  <si>
    <t>ESTACIÓN DE SERVICIO COMBUSTIBLES MARSAN, S.A. DE C.V.</t>
  </si>
  <si>
    <t>PLANTA DE TRATAMIENTO DE AGUAS RESIDUALES PARA LA EMPRESA EFFEM MÉXICO, INC. Y COMPAÑÍA, S. EN N.C. DE C.V.</t>
  </si>
  <si>
    <t>PANTEÓN / CEMENTERIO JARDÍN LAS TORRES DIVINAS PRIMERA ETAPA</t>
  </si>
  <si>
    <t>PANTEÓN / CEMENTERIO JARDÍNES DEL EDÉN</t>
  </si>
  <si>
    <t>PANTEÓN / CEMENTERIO PANTEÓN MUNICIPAL JUAN PABLO II</t>
  </si>
  <si>
    <t>INFRAESTRUCTURA SITEUR SERVICIO DE TRANSPORTE MASIVO DE PASAJEROS EN LA MODALIDAD DE TREN LIGERO</t>
  </si>
  <si>
    <t>EMPRESA PARQUE INDUSTRIAL COLINAS DE LAGOS</t>
  </si>
  <si>
    <t>EMPRESA TRES NAVES INDUSTRIALES</t>
  </si>
  <si>
    <t>AV</t>
  </si>
  <si>
    <t>TOTAL</t>
  </si>
  <si>
    <t>AC</t>
  </si>
  <si>
    <t>503/0498/2014</t>
  </si>
  <si>
    <t>508/0336/2014</t>
  </si>
  <si>
    <t>572/0323/2014</t>
  </si>
  <si>
    <t>573/0325/2014</t>
  </si>
  <si>
    <t>574/0324/2014</t>
  </si>
  <si>
    <t>868/0297/2014</t>
  </si>
  <si>
    <t>550/0104/2014</t>
  </si>
  <si>
    <t>876/0129/2014</t>
  </si>
  <si>
    <t>913/0521/2014</t>
  </si>
  <si>
    <t>916/0522/2014</t>
  </si>
  <si>
    <t>917/0523/2014</t>
  </si>
  <si>
    <t>839/0147/2014</t>
  </si>
  <si>
    <t>380/0484/2014</t>
  </si>
  <si>
    <t>867/0296/2014</t>
  </si>
  <si>
    <t>EMPRESA CENTRO COMERCIAL BICENTENARIO / GRUPO BICENTENARIO SAN PABLO, S.A. DE C.V.</t>
  </si>
  <si>
    <t>BANCO DE MATERIAL GEOLÓGICO LOS MOLINOS</t>
  </si>
  <si>
    <t>EMPRESA CONSTRUCCIÓN Y OPERACIÓN DE UNA PLANTA DE PROCESAMIENTO/EMPACADORA DE RESIUDOS AGRÍCOLAS (BAGAZO DE AGAVE O MARRANA) / PROCESADORA DE RESIDUOS AGROFORESTALES, S.A. DE C.V.</t>
  </si>
  <si>
    <t>ESTACIÓN DE TRANSFERENCIA DE RESIDUOS SÓLIDOS URBANOS Y DE MANEJO ESPECIAL / CAABSA EAGLE - TLAJOMULCO, S.A. DE C.V.</t>
  </si>
  <si>
    <t>GRANJA CONSTRUCCIÓN DE GRNAJA AVÍCOLA Y PORCÍCOLA BUENAVISTA / GENA AGROPECUARIA, S.A. DE C.V.</t>
  </si>
  <si>
    <t>GRANJA</t>
  </si>
  <si>
    <t>GRANJA CONSTRUCCIÓN DE MODIFICACIÓN Y AMPLIACIÓN DE GRNAJA AVÍCOLA EL REALENGO</t>
  </si>
  <si>
    <t>GRANJA CONSTRUCCIÓN DE GRNAJA AVÍCOLA EL BURRAL / GENA AGROPECUARIA, S.A. DE C.V.</t>
  </si>
  <si>
    <t>EMPRESA CONSTRUCCIÓN Y OPERACIÓN DE UNA PLANTA INDUSTRIALIZADORA DE HUEVO / GENA AGROPECUARIA, S.A. DE C.V.</t>
  </si>
  <si>
    <t>ESTACIÓN DE SERVICIO GRUPO GASOLINERO ALCI, S.A. DE C.V.</t>
  </si>
  <si>
    <t>ESTACIÓN DE SERVICIO ATEMAJAC, S.A. DE C.V.</t>
  </si>
  <si>
    <t>ESTACIÓN DE SERVICIO GASOEXPRESS EL VERDE, S.A. DE C.V.</t>
  </si>
  <si>
    <t>ESTACIÓN DE SERVICIO SERVICIO LAS PEÑAS, S.A. DE C.V.</t>
  </si>
  <si>
    <t>ESTACIÓN DE SERVICIO SIMBA EXPRESS, S.A. DE C.V.</t>
  </si>
  <si>
    <t>CUENTA DE MARZO 2014</t>
  </si>
  <si>
    <t>CUENTA DE ABRIL 2014</t>
  </si>
  <si>
    <t>CUENTA DE MAYO 2014</t>
  </si>
  <si>
    <t>CUENTA DE JUNIO 2014</t>
  </si>
  <si>
    <t>REPORTADO EN JULIO 2014</t>
  </si>
  <si>
    <t>REPORTADO EN JUNIO 2014</t>
  </si>
  <si>
    <t>REPORTADO EN MAYO 2014</t>
  </si>
  <si>
    <t>REPORTADO EN ABRIL 2014</t>
  </si>
  <si>
    <t>SD</t>
  </si>
  <si>
    <t>CUENTA DE JULIO 2014</t>
  </si>
  <si>
    <t>REPORTADO EN AGOSTO 2014</t>
  </si>
  <si>
    <t>CUENTA DE AGOSTO 2014</t>
  </si>
  <si>
    <t>REPORTADO EN SEPTIEMBRE 2014</t>
  </si>
  <si>
    <t>CUENTA DE SEPTIEMBRE DE 2014</t>
  </si>
  <si>
    <t>REPORTADO EN OCTUBRE 2014</t>
  </si>
  <si>
    <t>CUENTA DE OCTUBRE DE 2014</t>
  </si>
  <si>
    <t>REPORTDO EN NOVIEMBRE 2014</t>
  </si>
  <si>
    <t>CUENTA DE NOVIEMBRE DE 2014</t>
  </si>
  <si>
    <t>REPORTADO EN DICIEMBRE 2014</t>
  </si>
  <si>
    <t>1010/0886/2014</t>
  </si>
  <si>
    <t>506/0334/2014</t>
  </si>
  <si>
    <t>510/0338/2014</t>
  </si>
  <si>
    <t>RASTRO</t>
  </si>
  <si>
    <t>814/0643/2014</t>
  </si>
  <si>
    <t>923/0611/2014</t>
  </si>
  <si>
    <t>925/0613/2014</t>
  </si>
  <si>
    <t>935/0645/2014</t>
  </si>
  <si>
    <t>936/0646/2014</t>
  </si>
  <si>
    <t>954/0526/2014</t>
  </si>
  <si>
    <t>995/0902/2014</t>
  </si>
  <si>
    <t>1008/0981/2014</t>
  </si>
  <si>
    <t>1011/0887/2014</t>
  </si>
  <si>
    <t>1020/0983/2014</t>
  </si>
  <si>
    <t>1029/1102/2014</t>
  </si>
  <si>
    <t>1031/1134/2014</t>
  </si>
  <si>
    <t>1053/1232/2014</t>
  </si>
  <si>
    <t>ESTACIÓN DE SERVICIO SERVICIO MARTÍN TOSTADO, S.A. DE C.V.</t>
  </si>
  <si>
    <t>ESTACIÓN DE SERVICIO GASOLINERA LAS VENADAS, S.A. DE C.V.</t>
  </si>
  <si>
    <t>OBRA PÚBLICA</t>
  </si>
  <si>
    <t>ESTACIÓN DE SERVICIO SUPER ESTACIÓN PATRIA TEPEYAC, S.A. DE C.V.</t>
  </si>
  <si>
    <t>ESTACIÓN DE SERVICIO ESTACIÓN DE SERVICIO COMBUMET, S.A. DE C.V.</t>
  </si>
  <si>
    <t>EMPRESA PLANTA DE TRATAMIENTO DE VINAZAS, DE CASA CUERVO, S.A. DE C.V. / FABRICA DE TEQUILA LA ROJEÑA</t>
  </si>
  <si>
    <t>ESTACIÓN DE SERVICIO GASOLINERA LOS PIRULES, S.A. de C.V.</t>
  </si>
  <si>
    <t>BANCO DE MATERIAL GEOLÓGICO LA BECERRERA</t>
  </si>
  <si>
    <t>EMPRESA ASFALTO Y AGREGADOS / POLIRENT DE ZAPOTLÁN, S.A. DE C.V.</t>
  </si>
  <si>
    <t>EMPRESA NAVE INDUSTRIAL / BENEFIT DE TEOCALTICHE, S.A. de C.V.</t>
  </si>
  <si>
    <t>BANCO DE MATERIAL GEOLÓGICO LA ARTEZA</t>
  </si>
  <si>
    <t>EMPRESA PARQUE TECNOLÓGICO GUADALAJARA MADARIS, S.A. DE C.V.</t>
  </si>
  <si>
    <t>EMPRESA NAVE INDUSTRIAL / EDIFICIO MULTITENANT / INNOVA DINTEL GUANAJUATO, S.A. DE C.V.</t>
  </si>
  <si>
    <t>OBRA PÚBLICA ESTABLECIMIENTO METROPOLITANO PARA SACRIFICO DE BOVINOS Y PORCINOS TIPO INSPECCIÓN FEDERAL / H. AYTO. CONSTITUCIONAL DE ZAPOTLÁN EL GRANDE</t>
  </si>
  <si>
    <t>RASTRO PLANTA DE SACRIFICIO Y DESHUESE DE GANADO BOVINO TIPO INSPECCIÓN FEDERAL / RASTRO GARIBAY, S.A. DE C.V.</t>
  </si>
  <si>
    <t>BANCO DE MATERIAL GEOLÓGICO LA CRUZ DE OCOTE / AGREGADOS UXMAL, S.A. DE C.V.</t>
  </si>
  <si>
    <t>CUENTA DE DICIEMBRE DE 2014</t>
  </si>
  <si>
    <t>REPORTADO EN FEBRERO 2015</t>
  </si>
  <si>
    <t>RESTO</t>
  </si>
  <si>
    <t>ESTACIÓN DE SERVICIO TIPO CARRETERA - SERVICIO BETULIA, S. DE R.L. DE C.V.</t>
  </si>
  <si>
    <t>024/0376/2015</t>
  </si>
  <si>
    <t>EMPRESA - ADVICS MANUFACTURING MÉXICO, S. DE R.L. DE C.V. (CONSTRUCCIÓN DE NAVE INDUSTRIAL EN PARQUE INDUSTRIAL COLINAS DE LAGOS)</t>
  </si>
  <si>
    <t>032/0383/2015</t>
  </si>
  <si>
    <t>BANCO DE MATERIAL GEOLÓGICO - FRACCIÓN CUXPALA PLATANAR (ARENA DE RÍO)</t>
  </si>
  <si>
    <t>035/0524/2015</t>
  </si>
  <si>
    <t>037/0526/2015</t>
  </si>
  <si>
    <t>BANCO DE MATERIAL GEOLÓGICO - FRACCIÓN CUXPALA PLATANAR II (ARENA DE RÍO)</t>
  </si>
  <si>
    <t>038/0527/2015</t>
  </si>
  <si>
    <t>EMPRESA - PLANTA INDUSTRIAL ING. IGNACIO FREGOSO ORENDAIN</t>
  </si>
  <si>
    <t>049/0427/2015</t>
  </si>
  <si>
    <t>AMPLIACIÓN DE VIGENCIA - MODIFICACIÓN PARCIAL DE LA AUTORIZACIÓN CONDICIONADA</t>
  </si>
  <si>
    <t>050/0428/2015</t>
  </si>
  <si>
    <t>BANCO DE MATERIAL GEOLÓGICO - EL OJO DE AGUA Y/O LA PRESA (ARENA DE RÍO)</t>
  </si>
  <si>
    <t>051/0429/2015</t>
  </si>
  <si>
    <t>BANCO DE MATERIAL GEOLÓGICO - PARCELA 453 Z1 P4/4" (ARENA AMARILLA)</t>
  </si>
  <si>
    <t>058/0440/2015</t>
  </si>
  <si>
    <t>BANCO DE MATERIAL GEOLÓGICO - LA FORTUNA (TEPETATE)</t>
  </si>
  <si>
    <t>071/0453/2015</t>
  </si>
  <si>
    <t>BANCO DE MATERIAL GEOLÓGICO - LA LAJA (ROCA BASÁLTICA)</t>
  </si>
  <si>
    <t>121/0646/2015</t>
  </si>
  <si>
    <t>BANCO DE MATERIAL GEOLÓGICO - EL MARTEL Y EL QUEMADO PRIMERA ETAPA (ROCA BASÁLTICA Y BALASTRE)</t>
  </si>
  <si>
    <t>141/0479/2015</t>
  </si>
  <si>
    <t>ESTACIÓN DE SERVICIO TIPO URBANA EN ESQUINA - SERVICIO DE COMBUSTIBLE LAS ÁGUILAS, S.A. DE C.V.</t>
  </si>
  <si>
    <t>148/0655/2015</t>
  </si>
  <si>
    <t>ESTACIÓN DE SERVICIO TIPO URBANA ESQUINA - SUPER ESTACIÓN PATRIA TEPEYAC, S.A. DE C.V.</t>
  </si>
  <si>
    <t>153/0758/2015</t>
  </si>
  <si>
    <t>BANCO DE MATERIAL GEOLÓGICO - PARCELA 42" (BALASTRE)</t>
  </si>
  <si>
    <t>160/0780/2015</t>
  </si>
  <si>
    <t>MODIFICACIÓN DE AUTORIZACIÓN CONDICIONADA</t>
  </si>
  <si>
    <t>INFRAESTRUCTURA - ESTACIÓN MERCADO DEL MAR (STMP-MOD. TREN LIGERO)</t>
  </si>
  <si>
    <t>176/0810/2015</t>
  </si>
  <si>
    <t>ESTACIÓN DE SERVICIO TIPO CARRETERA - CASILLAS GAMA, S.A. DE C.V.</t>
  </si>
  <si>
    <t>184/0831/2015</t>
  </si>
  <si>
    <t>AMPLIACIÓN DE VIGENCIA - MODIFICACIÓN DE LA AUTORIZACIÓN CONDICIONADA</t>
  </si>
  <si>
    <t>185/0832/2015</t>
  </si>
  <si>
    <t>RELLENO SANITARIO - DISEÑO Y CONSTRUCCIÓN DE UN RELLENO SANITARIO INTERMUNICIPAL</t>
  </si>
  <si>
    <t>187/0814/2015</t>
  </si>
  <si>
    <t>ESTACIÓN DE SERVICIO TIPO URBANA NO ESQUINA - SERVICIO GASOLINERO SANTA TERESA, S.A. DE C.V.</t>
  </si>
  <si>
    <t>192/0815/2015</t>
  </si>
  <si>
    <t>ESTACIÓN DE SERVICIO TIPO URBANA EN ESQUINA - GASOLINERA JUANACAXTLE, S.A. DE C.V.</t>
  </si>
  <si>
    <t>199/0967/2015</t>
  </si>
  <si>
    <t>BANCO DE MATERIAL GEOLÓGICO - GUAJES (BALASTRE)</t>
  </si>
  <si>
    <t>218/0767/2015</t>
  </si>
  <si>
    <t>BANCO DE MATERIAL GEOLÓGICO - PRESA DERIVADORA Y SISTEMA DE BOMBEO PURGATORIO ARCEDIANO</t>
  </si>
  <si>
    <t>CUENTA ENERO - FEBRERO 2015</t>
  </si>
  <si>
    <t>177/0811/2015</t>
  </si>
  <si>
    <t>219/1074/2015</t>
  </si>
  <si>
    <t>220/1075/2015</t>
  </si>
  <si>
    <t>233/1089/2015</t>
  </si>
  <si>
    <t>238/0769/2015</t>
  </si>
  <si>
    <t>244/1236/2015</t>
  </si>
  <si>
    <t>252/1090/2015</t>
  </si>
  <si>
    <t>264/0997/2015</t>
  </si>
  <si>
    <t>282/1335/2015</t>
  </si>
  <si>
    <t>297/1563/2015</t>
  </si>
  <si>
    <t>303/1551/2015</t>
  </si>
  <si>
    <t>318/466/2015</t>
  </si>
  <si>
    <t>317/1560/2015</t>
  </si>
  <si>
    <t>ESTACIÓN DE SERVICIO TIPO URBANA  EN ESQUINA</t>
  </si>
  <si>
    <t>RELLENO SANITARIO - RELLENO SANITARIO DE TRINCHERA PARA RESIDUOS SÓLIDOS URBANOS Y DE MANEJO ESPECIAL DEL MUNICIPIO DE PONCITLÁN, JALISCO</t>
  </si>
  <si>
    <t>RELLENO SANITARIO</t>
  </si>
  <si>
    <t>EMPRESA - PLANTA DE COMPOSTAJE DE RESIUDOS ORGÁNICOS</t>
  </si>
  <si>
    <t>GASERA - CENTRO DE TRANSFERENCIA DE GAS NATURAL COMPRIMIDO</t>
  </si>
  <si>
    <t>GASERA</t>
  </si>
  <si>
    <t>BANCO DE MATERIAL GEOLÓGICO - RANCHO NUEVO</t>
  </si>
  <si>
    <t>EMPRESA - CONSTRUCCIÓN DE NAVES INDUSTRIALES</t>
  </si>
  <si>
    <t>INFRAESTRUCTURA - ESTACIONES LA NORMAL Y ALCALDE (STMP-MOD. TREN LIGERO)</t>
  </si>
  <si>
    <t>BANCO DE MATERIAL GEOLÓGICO - EL CAMICHÍN</t>
  </si>
  <si>
    <t>DESARROLLO - BARRANCA MUSEO DE ARTE MODERNO Y CONTEMPORÁNEO</t>
  </si>
  <si>
    <t>DESARROLLO</t>
  </si>
  <si>
    <t>PARQUE INDUSTRIAL - AMB-ACCIÓN-LOS ALTOS INDUSTIRAL PARK (2, 3 Y 4), S. DE R. DE C.V.</t>
  </si>
  <si>
    <t>PARQUE INDUSTRIAL</t>
  </si>
  <si>
    <t>ESTACIÓN DE SERVICIO TIPO URBANA NO ESQUINA - ESTACIÓN DE SERVICIO GOMCO, S.A. DE C.V.</t>
  </si>
  <si>
    <t>DESARROLLO HABITACIONAL - HACIENDAS DEL FARO</t>
  </si>
  <si>
    <t>DESARROLLO HABITACIONAL</t>
  </si>
  <si>
    <t>BANCO DE MATERIAL GEOLÓGICO - EL RAMIREÑO PRIMERA ETAPA (BALASTRE)</t>
  </si>
  <si>
    <t>DESARROLLO HABITACIONAL - FRACCIONAMIENTO LAS FUENTES</t>
  </si>
  <si>
    <t>CUENTA MARZO - ABRIL 2015</t>
  </si>
  <si>
    <t>042/0531/2015</t>
  </si>
  <si>
    <t>256/1329/2015</t>
  </si>
  <si>
    <t>320/1552/2015</t>
  </si>
  <si>
    <t>337/1918/2015</t>
  </si>
  <si>
    <t>347/1243/2015</t>
  </si>
  <si>
    <t>386/1977/2015</t>
  </si>
  <si>
    <t>352/1952/2015</t>
  </si>
  <si>
    <t>085/0541/2015</t>
  </si>
  <si>
    <t>INFRAESTRUCTURA - HOSPITAL GENERAL AMATITÁN</t>
  </si>
  <si>
    <t>RASTRO - RASTRO DE AVES EL LAUREL</t>
  </si>
  <si>
    <t>BANCO DE MATERIA GEOLÓGICO - EL LIMONCITO (ARENA, GRAVA Y PIEDRA)</t>
  </si>
  <si>
    <t>ESTACIÓN DE SERVICIO TIPO CARRETERA - TLAJOGAS, S.A. DE C.V.</t>
  </si>
  <si>
    <t>ESTACIÓN DE SERVICIO TIPO URBANA - SERVICIOS LA PERLA, S.A. DE C.V.</t>
  </si>
  <si>
    <t xml:space="preserve">EMPRESA - CONTRUCCIÓN DE NAVE INDUSTRIAL </t>
  </si>
  <si>
    <t>BANCO DE MATERIAL GEOLÓGICO - EL BRAMIDO (ARENA AMARILLA Y JAL)</t>
  </si>
  <si>
    <t>EMPRESA - CENTRO DE DISTRIBUCIÓN NACIONAL RADEC DE LA EMPRESA ALPIN INMOBILIARIA, S.A. DE C.V. (ALMACENAMIENTO, DISTRIBUCIÓN, COMERCIALIZACIÓN E IMPOTACIÓN DE AUTOPARTES DE COLISIÓN)</t>
  </si>
  <si>
    <t>CUENTA MAYO 2015</t>
  </si>
  <si>
    <t>041/0530/2015</t>
  </si>
  <si>
    <t>178/0812/2015</t>
  </si>
  <si>
    <t>245/1237/2015</t>
  </si>
  <si>
    <t>308/1657/2015</t>
  </si>
  <si>
    <t>335/1916/2015</t>
  </si>
  <si>
    <t>336/1917/2015</t>
  </si>
  <si>
    <t>349/1245/2015</t>
  </si>
  <si>
    <t>355/2025/2015</t>
  </si>
  <si>
    <t>417/2348/2015</t>
  </si>
  <si>
    <t>EMPRESA -  LA MANGA (PLANTA FORRAJERA DE ALIMENTOS)</t>
  </si>
  <si>
    <t>BANCO DE MATERIAL GEOLÓGICO - POTRERO MARY PÉREZ (BALASTRE Y ROCA BASÁLTICA)</t>
  </si>
  <si>
    <t>BANCO DE MATERIAL GEOLÓGICO - LA HACIENDITA O BATEA (ARENA DE RÍO)</t>
  </si>
  <si>
    <t>ESTACIÓN DE CARBURACIÓN - CORAGAS, S.A. DE C.V.</t>
  </si>
  <si>
    <t>ESTACIÓN DE CARBURACIÓN</t>
  </si>
  <si>
    <t>ESTACIÓN DE SERVICIO - GRUPO PETRO 8, S.A. DE C.V.</t>
  </si>
  <si>
    <t>EMPRESA - AUTOABASTO DE DIESEL</t>
  </si>
  <si>
    <t>ESTACIÓN DE SERVICIO - SERVICIOS ENERGÉTICOS LOS CUATRO, S.A. DE C.V.</t>
  </si>
  <si>
    <t>EMPRESA - PLANTA DE RENDIMIENTO EL LAUREL</t>
  </si>
  <si>
    <t>405/1956/2015</t>
  </si>
  <si>
    <t>ESTACIÓN DE SERVICIO - PETROMAX, S.A. DE C.V.</t>
  </si>
  <si>
    <t>PARQUE FUNERAL Y CREMATORIO - JARDINES DEL ROSAL Y/O TIERRA SANTA</t>
  </si>
  <si>
    <t>PARQUE FUNERAL</t>
  </si>
  <si>
    <t>468/2358/2015</t>
  </si>
  <si>
    <t>EMPRESA - BIONAT SANO, S.A. DE C.V.</t>
  </si>
  <si>
    <t>409/1980/2015</t>
  </si>
  <si>
    <t>BANCO DE MATERIAL GEOLÓGICO - PARCELAS 150, 155, 156 Y 174 Z4/P1/1 (ROCA BASÁLTICA)</t>
  </si>
  <si>
    <t>426/2270/2015</t>
  </si>
  <si>
    <t>ESTACIÓN DE SERVICIO - ESTACIÓN 5 DE FEBRERO CT-10580</t>
  </si>
  <si>
    <t>434/2355/2015</t>
  </si>
  <si>
    <t>BANCO DE MATERIAL GEOLÓGICO - EL QUEMADO (ARENA AMARILLA JAL Y TEPETATE)</t>
  </si>
  <si>
    <t>490/2387/2015</t>
  </si>
  <si>
    <t>RELLENO SANITARIO - EL PEDERNAL</t>
  </si>
  <si>
    <t>CUENTA JUNIO 2015</t>
  </si>
  <si>
    <t>010/0255/2015</t>
  </si>
  <si>
    <t>011/0256/2015</t>
  </si>
  <si>
    <t>222/0995/2015</t>
  </si>
  <si>
    <t>309/1708/2015</t>
  </si>
  <si>
    <t>416/2347/2015</t>
  </si>
  <si>
    <t>428/2060/2015</t>
  </si>
  <si>
    <t>429/2062/2015</t>
  </si>
  <si>
    <t>454/2421/2015</t>
  </si>
  <si>
    <t>504/2363/2015</t>
  </si>
  <si>
    <t>514/2776/2015</t>
  </si>
  <si>
    <t>556/2921/2015</t>
  </si>
  <si>
    <t>ESTACIÓN DE SERVICIO - SIERRA DEL TIGRE, S.A. DE C.V.</t>
  </si>
  <si>
    <t>BANCO DE MATERIA GEOLÓGICO - SAN GREGORIO O CERRITO DE LOS LOBOS (BALASTRE)</t>
  </si>
  <si>
    <t>GRANJA PORCÍCOLA - PALO SOLO</t>
  </si>
  <si>
    <t>GRNJA AVÍCOLA - MOJONERAS</t>
  </si>
  <si>
    <t>BANCO DE MATERIAL GEOLÓGICO - EL BRAMIDO ETAPA III (ARENA AMARILLA, JAL Y TEPETATE)</t>
  </si>
  <si>
    <t>BANCO DE MATERIAL GEOLÓGICO - EL BRAMIDO ETAPA IV (ARENA AMARILLA Y JAL)</t>
  </si>
  <si>
    <t>GRANJA AVÍCOLA Y PORCÍCOLA - LA CUCHILLA</t>
  </si>
  <si>
    <t>BANCO DE MATERIAL GEOLÓGICO - LOS CERRITOS</t>
  </si>
  <si>
    <t>BANCO DE MATERIAL GEOLÓGICO - CUXPALA PLATANAR II</t>
  </si>
  <si>
    <t>OBRA PÚBLICA - ESTABLECIMIENTO DE LAS ESTACIONES CUCEI, PLAZA REVOLUCIÓN Y RÍO NILO</t>
  </si>
  <si>
    <t>CUENTA JULIO Y AGOSTO 2015</t>
  </si>
  <si>
    <t>246/1238/2015</t>
  </si>
  <si>
    <t>493/2617/2015</t>
  </si>
  <si>
    <t>676/3568/2015</t>
  </si>
  <si>
    <t>677/2760/2015</t>
  </si>
  <si>
    <t>BANCO DE MATERIAL GEOLÓGICO - SAN ANTONIO (PIEDRA BASÁLTICA)</t>
  </si>
  <si>
    <t>BANCO DE MATERIAL GEOLÓGICO - POTRERO CORRALEJO (BALASTRE)</t>
  </si>
  <si>
    <t>EMPRESA - ANAJALSA, S.A. DE C.V. (PLANTA PARA LA FABRICACIÓN DE ISNUMOS AGRÍCOLAS)</t>
  </si>
  <si>
    <t>GRANJA AVÍCOLA - GRANJA AVÍCOLA EL VOLANTÍN (CONSTRUCCIÓN, EQUIPAMIENTO, ESTABILIZACIÓN Y OPERACIÓN DE UNA GRANJA AVÍCOLA PARA PRODUCCIÓN DE HUEVO)</t>
  </si>
  <si>
    <t>CUENTA SEPTIEMBRE 2015</t>
  </si>
  <si>
    <t>728/3478/2015</t>
  </si>
  <si>
    <t>698/2761/2015</t>
  </si>
  <si>
    <t>690/3505/2015</t>
  </si>
  <si>
    <t>609/3194/2015</t>
  </si>
  <si>
    <t>597/2781/2015</t>
  </si>
  <si>
    <t>415/2346/2015</t>
  </si>
  <si>
    <t>422/2353/2015</t>
  </si>
  <si>
    <t>439/2410/2015</t>
  </si>
  <si>
    <t>357/2027/2015</t>
  </si>
  <si>
    <t>310/1709/2015</t>
  </si>
  <si>
    <t>334/1915/2015</t>
  </si>
  <si>
    <t>567/3084/2015</t>
  </si>
  <si>
    <t>570/3087/2015</t>
  </si>
  <si>
    <t>GRANJA PORCÍCOLA - GRANJA LAS ERAS</t>
  </si>
  <si>
    <t>BANCO DE MATERIAL GEOLÓGICO - EL GUAJOLOTE (TEPETATE Y ROCA BASÁLTICA)</t>
  </si>
  <si>
    <t>EMPRESA - CONSTRUCCIÓN PLANTA RECICLADORA DE PAPEL Y CARTÓN</t>
  </si>
  <si>
    <t>GRANJA PORCÍCOLA - LA CALANDRIA</t>
  </si>
  <si>
    <t>BANCO DE MATERIAL GEOLÓGICO - TANQUE DE LA ALAMEDA (ARENA DE RÍO)</t>
  </si>
  <si>
    <t>BANCO DE MATERIAL GEOLÓGICO - SAN JORGE (TEPETATE)</t>
  </si>
  <si>
    <t>GRANJA AVÍCOLA - LA LABORCITA (CONSTRUCCIÓN Y OPERACIÓN DE UNA AMPLIACIÓN SECCIÓN AVÍCOLA GRNAJA LA LABORCITA)</t>
  </si>
  <si>
    <t>BANCO DE MATERIAL GEOLÓGICO - PARCELA 63 (ARENA DE RÍO)</t>
  </si>
  <si>
    <t>BANCO DE MATERIAL GEOLÓGICO - SANTA CLARA (TEPETATE)</t>
  </si>
  <si>
    <t>BANCO DE MATERIAL GEOLÓGICO - EL PEDREGAL (ARENA GRANÍTICA)</t>
  </si>
  <si>
    <t>BANCO DE MATERIAL GEOLÓGICO - LAS MULATAS (TEPETATE Y ARENA AMARILLA)</t>
  </si>
  <si>
    <t>776/3769/2015</t>
  </si>
  <si>
    <t>747/4057/2015</t>
  </si>
  <si>
    <t>703/3697/2015</t>
  </si>
  <si>
    <t>549/2959/2015</t>
  </si>
  <si>
    <t>044/0533/2015</t>
  </si>
  <si>
    <t>633/3354/2015</t>
  </si>
  <si>
    <t>693/3653/2015</t>
  </si>
  <si>
    <t>BANCO DE MATERIAL GEOLÓGICO - LAS HIGUERAS 2</t>
  </si>
  <si>
    <t>172/0808/2015</t>
  </si>
  <si>
    <t>BANCO DE MATERIAL GEOLÓGICO - EL GUAJE</t>
  </si>
  <si>
    <t>311/1710/2015</t>
  </si>
  <si>
    <t>356/2026/2015</t>
  </si>
  <si>
    <t>GRANJA AVÍCOLA Y PORCÍCOLA - CALABAZAS</t>
  </si>
  <si>
    <t>566/3083/2015</t>
  </si>
  <si>
    <t>FRACCIONAMIENTO TIPO TURÍSTICO CAMPRESTRE - VALLE DE LOS REYES</t>
  </si>
  <si>
    <t>INFRAESTRUCTURA - TÚNEL COLECTOR SAN GASPAR - OSORIO - SAN ANDRÉS A AGUA PRIETA</t>
  </si>
  <si>
    <t>BANCO DE MATERIAL GEOLÓGICO - LA PASIÓN IV (ROCA BASÁLTICA)</t>
  </si>
  <si>
    <t>INFRAESTRUCTURA - ESTACIONES CATEDRAL, INDEPENDENCIA SUR, PLAZA DE LA BANDERA Y SALIDAS DE EMERGENCIA</t>
  </si>
  <si>
    <t>BANCO DE MATERIAL GEOLÓGICO - EL CAMPOSANTO (TEZONTLE)</t>
  </si>
  <si>
    <t>797/4370/2015</t>
  </si>
  <si>
    <t>EMPRESA - CONSTRUCCIÓN DE FÁBRICA DE TEQUILA</t>
  </si>
  <si>
    <t>CUENTA OCTUBRE 2015</t>
  </si>
  <si>
    <t>CUENTA DE NOVIEMBRE Y DICIEMBRE 2015</t>
  </si>
  <si>
    <t>877/4442/2015</t>
  </si>
  <si>
    <t>497/2621/2015</t>
  </si>
  <si>
    <t>871/3482/2015</t>
  </si>
  <si>
    <t>494/2618/2015</t>
  </si>
  <si>
    <t>705/3699/2015</t>
  </si>
  <si>
    <t>921/4743/2015</t>
  </si>
  <si>
    <t>945/4671/2015</t>
  </si>
  <si>
    <t>550/2960/2015</t>
  </si>
  <si>
    <t>588/3153/2015</t>
  </si>
  <si>
    <t>955/4666/2015</t>
  </si>
  <si>
    <t>EMPRESA - TAJÍN, S.A. DE C.V. - (ESTABLECIMIENTO DE INDUSTRIA LIGERA DE BAJO RIESGO PARA LA ELABROACIÓN DE SALSA DE CHILE)</t>
  </si>
  <si>
    <t>BANCO DE MATERIAL GEOLÓGICO - GRAVA Y ARENA DEL SALTO, S.A. DE C.V. (ROCA BASÁLTICA)</t>
  </si>
  <si>
    <t>RELLENO</t>
  </si>
  <si>
    <t>905/2782/2015</t>
  </si>
  <si>
    <t>247/1239/2015</t>
  </si>
  <si>
    <t>568/3085/2015</t>
  </si>
  <si>
    <t>770/4220/2015</t>
  </si>
  <si>
    <t>800/4373/2015</t>
  </si>
  <si>
    <t>801/4374/2015</t>
  </si>
  <si>
    <t>FRACCIONAMIENTO CAMPRESTRE - RINCONADA DE LA MORA</t>
  </si>
  <si>
    <t>939/4908/2015</t>
  </si>
  <si>
    <t>EMPRESA - AGROPECUARIA EL GRAN CHAPARRAL, S.A. DE C.V. (CONSTRUCCIÓN Y EQUIPAMIENTO DE UNA PLANTA DE ALIMENTOS PECUARIOS)</t>
  </si>
  <si>
    <t>BANCO DE MATERIAL GEOLÓGICO - LA LOMA Y/O EL CORTE ALTO (TEPETATE Y ARENA AMARILLA)</t>
  </si>
  <si>
    <t>BANCO DE MATERIAL GEOLÓGICO - LOS COYOTES (TEPETATE)</t>
  </si>
  <si>
    <t>BANCO DE MATERIAL GEOLÓGICO - JORCEL (ROCA BASÁLTICA) / EJIDO EL AGUACATE</t>
  </si>
  <si>
    <t>BANCO DE MATERIAL GEOLÓGICO - PARCELA 04 Z1 P1/1 (ARENA AMARILLA)</t>
  </si>
  <si>
    <t>BANCO DE MATERIAL GEOLÓGICO - EL ESCOBAL (TEPETATE Y ARENA)</t>
  </si>
  <si>
    <t>BANCO DE MATERIAL GEOLÓGICO - EL ZORRILLO (TEPETATE)</t>
  </si>
  <si>
    <t>BANCO DE MATERIAL GEOLÓGICO - LA CUCHILLA (BALASTRE)</t>
  </si>
  <si>
    <t>BANCO DE MATERIAL GEOLÓGICO - LA MINA - PARCELA 626 Z2 P4/4 (BALASTRE)</t>
  </si>
  <si>
    <t>BANCO DE MATERIAL GEOLÓGICO - RANCHO EL REVENTÓN (JAL Y TEPETATE)</t>
  </si>
  <si>
    <t>BANCO DE MATERIAL GEOLÓGICO - LA YERBABUENA 2 (ARENA DE RÍO)</t>
  </si>
  <si>
    <t>BANCO DE MATERIAL GEOLÓGICO - LOS POZOS SEGUNDA ETAPA (ROCA BASÁLTICA)</t>
  </si>
  <si>
    <t>BANCO DE MATERIAL GEOLÓGICO - LA CAÑADA 2 AMPLIACIÓN (TEZONTLE Y ROCA BASÁLTICA)</t>
  </si>
  <si>
    <t>BANCO DE MATERIAL GEOLÓGICO - PARCELA 175 Z1 P2/6 PRIMERA ETAPA (TEPETATE Y ARENA AMARILLA)</t>
  </si>
  <si>
    <t>EMPRESA - TEQUILAS GARCÍA, S.A. DE C.V. (PLANTA DE TRATAMIENTO DE AGUAS RESIDUALES - VINAZAS Y BAGAZO EN FASE SÓLIDA POR COMPOSTEO)</t>
  </si>
  <si>
    <t>EMPRESA - MATSUO INDUSTRIES MÉXICO, S.A. DE C.V. - (CONSTRUCCIÓN DE NAVE INDUSTRIAL)</t>
  </si>
  <si>
    <t>GRANJA PORCÍCOLA - GENA AGROPECUARIA, S.A. DE C.V. - (CASA VIEJA)</t>
  </si>
  <si>
    <t>GRANJA PORCICOLA - GENA AGROPECUARIA, S.A. DE C.V. - (EL CERRO)</t>
  </si>
  <si>
    <t>GRANJA PORCICOLA - GENA AGROPECUARIA, S.A. DE C.V. - (RINCÓN DE LA CRUZ)</t>
  </si>
  <si>
    <t>GRANJA AVÍCOLA - BARRANQUILLAS</t>
  </si>
  <si>
    <t>RELLENO - RELLENO CON RESIDUOS DE CONCRETO PREMEZCLADO Y NIVELACIÓN DEL PREDIO SANTA MARÍA</t>
  </si>
  <si>
    <t>BANCO DE MATERIAL GEOLÓGICO - LAS HIGUERAS Y LAS HIGUERITAS (BALASTRE)</t>
  </si>
  <si>
    <t>BANCO DE MATERIAL GEOLÓGICO - CUXPALA - PLATANAR LAS LATILLAS (ARENA AMARILLA Y JAL)</t>
  </si>
  <si>
    <t>BANCO DE MATERIAL GEOLÓGICO - CERRO LA ZAPOTERA (BALASTRE)</t>
  </si>
  <si>
    <t>BANCO DE MATERIAL GEOLÓGICO - EL PINO (CAOLÍN)</t>
  </si>
  <si>
    <t>BANCO DE MATERIAL GEOLÓGICO - EL POCHOTE (ROCA BASÁLTICA)</t>
  </si>
  <si>
    <t>GRNAJA</t>
  </si>
  <si>
    <t>GRNAJA AVÍCOLA Y PORCÍCOLA - GENA AGROPECUÁRIA, S.A. DE C.V. (CONSTRUCCIÓN)</t>
  </si>
  <si>
    <t>MODIFICACIÓN PARCIAL DE AUTORIZACIÓN CONDICIONADA</t>
  </si>
  <si>
    <t>BANCO DE MATERIAL GEOLÓGICO - LA PIEDRA RESBALOSA (CAOLÍN)</t>
  </si>
  <si>
    <t>INDUSTRIA</t>
  </si>
  <si>
    <t>INDUSTRIA - GRUPO REQUIEZ, S.A. DE C.V. (ESTABLECIMIENTO INDUSTRIAL PARA LA FABRICACIÓN, TAPIZADO, ALMACENAMIENTO, ENSAMBLE, DISTRIBUCIÓN E IMPORTACIÓN DE MUEBLES DE OFICINA)</t>
  </si>
  <si>
    <t>NO APLICA</t>
  </si>
  <si>
    <t>OBRA PÚBLICA - SISTEMA DE TREN ELÉCTRICO URBANO (LÍNEA 3 DE TREN LIGERO, ESTABLECIMIENTO DE LAS ESTACIONES PERIFÉRICO, BELENES Y BASÍLICA)</t>
  </si>
  <si>
    <t>OBRA PÚBLICA - SISTEMA DE TREN ELÉCTRICO URBANO (LÍNEA 3 DE TREN LIGERO, ESTABLECIMIENTO DE TALLERES Y COCHERAS PARA TREN ELÉCTRICO)</t>
  </si>
  <si>
    <t>GRNAJA PORCÍCOLA - AGROPECUARIA EL GRAN CHAPARRAL, S.A. DE C.V. (CONSTRUCCIÓN GRANJA PORCÍCOLA LAS CRUCES)</t>
  </si>
  <si>
    <t>BANCO DE MATERIAL GEOLÓGICO - ASFALTOS GUADALAJARA, S.A.P.I. DE C.V., LA MESITA Y EL ÓRGANO (ROCA BASÁLTICA)</t>
  </si>
  <si>
    <t>BANCO DE MATERIAL GEOLÓGICO - EL SLITRE (TEPETATE)</t>
  </si>
  <si>
    <t>GRANJA - GENA AGROPECUARIA, S.A. DE C.V. (GRNAJA MIRANDILLAS, AMPLIACIÓN)</t>
  </si>
  <si>
    <t>BANCO DE MATERIAL GEOLÓGICO - PARCELA 159 Z1 P2/5" (BALASTRE)</t>
  </si>
  <si>
    <t>FRACCIONAMIENTO - FRACCIONAMIENTO TURÍSTICO CAMPESTRE LOS ENCINOS</t>
  </si>
  <si>
    <t>BANCO DE MATERIAL GEOLÓGICO - CAMINO DEL AGUA (ARENA DE RÍO)</t>
  </si>
  <si>
    <t>GRANJA AVÍCOLA Y PORCÍCOLA - GENA AGROPECUÁRICA, S.A. DE C.V. / PRESA DE LÓPEZ  (CONSTRUCCIÓN)</t>
  </si>
  <si>
    <t>INFRAESTRUCTURA - ESTACIONES PLAZA PATRIA, CIRCUNVALACIÓN Y FEDERALISMO (SITEUR)</t>
  </si>
  <si>
    <t>INDUSTRIA - AGAVES SELECTOS CORONA, S.P.R. DE R.L. DE C.V. / PLANTA DESTILADORA DE TEQUILA (CONSTRUCCIÓN)</t>
  </si>
  <si>
    <t>RELLENO SANITARIO - RELLENO SANITARIO INTERMUNICIPAL SIMAR SURESTE / ESTABLECIMIENTO CELDA 2 (AMPLIACIÓN)</t>
  </si>
  <si>
    <t>INDUSTRIA - NESTLÉ MÉXICO, S.A. DE C.V. / PLANTA DE FÓRMULAS INFANTILES NESTLÉ-NANTLI</t>
  </si>
  <si>
    <t>BANCO DE MATERIAL GEOLÓGICO - EL TEPEMEZQUITE (TEZONTLE)</t>
  </si>
  <si>
    <t>BANCO DE MATERIAL GEOLÓGICO - CAL COBRA, S.A. DE C.V. / MINA CAL COBRA 2 (ROCA CALIZA)</t>
  </si>
  <si>
    <t>BANCO DE MATERIAL GEOLÓGICO - PARCELA 70 Z1 P1/1" (ARENA AMARILLA Y JAL)</t>
  </si>
  <si>
    <t>IDUSTRIA - GRUPO OCCIDENTE, S.A. DE C.V. / NAVE INDUSTRIAL (CONSTRUCCIÓN)</t>
  </si>
  <si>
    <t>BANCO DE MATERIAL GEOLÓGICO - LOS MEZQUITES (ROCA BASÁLTICA COMPUESTA DE SELENITA)</t>
  </si>
  <si>
    <t>CUENTA DE ENERO 2016</t>
  </si>
  <si>
    <t>CUENTA DE FEBRERO 2016</t>
  </si>
  <si>
    <t>CUENTA DE MARZO 2016</t>
  </si>
  <si>
    <t>INDUSTRIA - MEGA OBRAS, S.A. DE C.V. (PLANTA MEZCLADORA DE AGREGADOS)</t>
  </si>
  <si>
    <t>174-0652-2016</t>
  </si>
  <si>
    <t>264-1100-2016</t>
  </si>
  <si>
    <t>INDUSTRIA - JUVASA SERVICIOS, S.A. DE C.V. (CONSTRUCCIÓN DE UNA PLANTA DE ELABORACIÓN Y ENVASADOS DE BEBIDAS NO CARBONATADAS, JUGOS, NÉCTARES Y PULPAS)</t>
  </si>
  <si>
    <t>274-0667-2016</t>
  </si>
  <si>
    <t>RELLENO SANITARIO - RELLENO SANITARIO DEL MUNICIPIO EL ARENAL, JALISCO (EL CERRO)</t>
  </si>
  <si>
    <t>285-0482-2016</t>
  </si>
  <si>
    <t>RELLENO SANITARIO - RELLENO SANITRIO DEL MUNICIPIO DE ATOTONILCO EL ALTO, JALISCO (EL VALLE)</t>
  </si>
  <si>
    <t>077/0658/2016</t>
  </si>
  <si>
    <t>BANCO DE MATERIAL GEOLÓGICO - LA PALMA Y POTRERILLOS (PIEDRA CALIZA)</t>
  </si>
  <si>
    <t>082/0364/2016</t>
  </si>
  <si>
    <t>BANCO DE MATERIAL GEOLÓGICO - EL FORTÍN (ARENA AMARILLA)</t>
  </si>
  <si>
    <t>111/0468/2016</t>
  </si>
  <si>
    <t>BANCO DE MATERIAL GEOLÓGICO - PARCELA 32 Z1/2" (ARENA DE RÍO)</t>
  </si>
  <si>
    <t>229/0685/2016</t>
  </si>
  <si>
    <t>OBRA PÚBLICA - SISTEMA DE TREN ELÉCTRICO URBANO (LÍNEA 3 DE TREN LIGERO, ESTABLECIMIENTO DE LAS ESTACIONES TLAQUEPAQUE, NODO REVOLUCIÓN Y CENTRAL CAMIONERA)</t>
  </si>
  <si>
    <t>293/1264/2016</t>
  </si>
  <si>
    <t>BANCO DE MATERIAL GEOLÓGICO - RODRÍGUEZ (ARENA AMARILLA)</t>
  </si>
  <si>
    <t>296/1265/2016</t>
  </si>
  <si>
    <t>BANCO DE MATERIAL GEOLÓGICO - EL PROGRESO (BALASTRE)</t>
  </si>
  <si>
    <t>297/1292/2016</t>
  </si>
  <si>
    <t>BANCO DE MATERIAL GEOLÓGICO - LA BARRANQUITA (ROCA BASÁLTICA)</t>
  </si>
  <si>
    <t>300/1266/2016</t>
  </si>
  <si>
    <t>BANCO DE MATERIAL GEOLÓGICO - EL DIVISADERO (ROCA BASÁLTICA)</t>
  </si>
  <si>
    <t>306/1267/2016</t>
  </si>
  <si>
    <t>GRANJA AVÍCOLA - EL AHUILOTE (CONSTRUCCIÓN)</t>
  </si>
  <si>
    <t>307/1268/2016</t>
  </si>
  <si>
    <t>GRANJA AVÍCOLA - SAN PEDRO (CONSTRUCCIÓN)</t>
  </si>
  <si>
    <t>308/1329/2016</t>
  </si>
  <si>
    <t>BANCO DE MATERIAL GEOLÓGICO - CHINAMPAS (TEPETATE)</t>
  </si>
  <si>
    <t>317/1270/2016</t>
  </si>
  <si>
    <t>DESARROLLO HABITACIONAL TURÍSTICO ECOLÓGICO - REAL DE TAPALPA</t>
  </si>
  <si>
    <t>319/0999/2016</t>
  </si>
  <si>
    <t>OBRA PÚBLICA - SISTEMA DE TREN ELÉCTRICO URBANO (LÍNEA 1 DE TREN LIGERO, OBRAS DE MODERNIZACIÓN Y AMPLIACIÓN)</t>
  </si>
  <si>
    <t>321/1435/2016</t>
  </si>
  <si>
    <t>BANGO DE MATERIAL GEOLÓGICO - GRANJA 36 (ARENA DE RÍO)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</si>
</sst>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\-0000\-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15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15" fontId="1" fillId="0" borderId="22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15" fontId="1" fillId="0" borderId="16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5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15" fontId="1" fillId="3" borderId="16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1" fontId="1" fillId="3" borderId="18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1" fontId="5" fillId="2" borderId="14" xfId="0" applyNumberFormat="1" applyFont="1" applyFill="1" applyBorder="1" applyAlignment="1">
      <alignment horizontal="centerContinuous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Continuous" vertical="center" wrapText="1"/>
    </xf>
    <xf numFmtId="49" fontId="2" fillId="2" borderId="24" xfId="0" applyNumberFormat="1" applyFont="1" applyFill="1" applyBorder="1" applyAlignment="1">
      <alignment horizontal="centerContinuous" vertical="center" wrapText="1"/>
    </xf>
    <xf numFmtId="1" fontId="6" fillId="2" borderId="27" xfId="0" applyNumberFormat="1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vertical="center" wrapText="1"/>
    </xf>
    <xf numFmtId="1" fontId="7" fillId="2" borderId="25" xfId="0" applyNumberFormat="1" applyFont="1" applyFill="1" applyBorder="1" applyAlignment="1">
      <alignment horizontal="center" vertical="center" wrapText="1"/>
    </xf>
    <xf numFmtId="1" fontId="6" fillId="2" borderId="29" xfId="0" applyNumberFormat="1" applyFont="1" applyFill="1" applyBorder="1" applyAlignment="1">
      <alignment horizontal="center" vertical="center" wrapText="1"/>
    </xf>
    <xf numFmtId="1" fontId="6" fillId="2" borderId="26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94"/>
  <sheetViews>
    <sheetView showGridLines="0" zoomScale="70" zoomScaleNormal="70" workbookViewId="0">
      <selection sqref="A1:XFD1048576"/>
    </sheetView>
  </sheetViews>
  <sheetFormatPr baseColWidth="10" defaultRowHeight="14.25"/>
  <cols>
    <col min="1" max="1" width="58.42578125" style="1" bestFit="1" customWidth="1"/>
    <col min="2" max="2" width="19.5703125" style="2" customWidth="1"/>
    <col min="3" max="4" width="38.42578125" style="1" customWidth="1"/>
    <col min="5" max="5" width="15.7109375" style="1" customWidth="1"/>
    <col min="6" max="6" width="17.7109375" style="1" customWidth="1"/>
    <col min="7" max="7" width="15.5703125" style="1" customWidth="1"/>
    <col min="8" max="8" width="37.140625" style="1" customWidth="1"/>
    <col min="9" max="16384" width="11.42578125" style="1"/>
  </cols>
  <sheetData>
    <row r="2" spans="1:8" ht="15">
      <c r="A2" s="3"/>
      <c r="B2" s="3"/>
      <c r="C2" s="3"/>
      <c r="D2" s="3"/>
      <c r="E2" s="3"/>
      <c r="F2" s="3"/>
      <c r="G2" s="3"/>
      <c r="H2" s="3"/>
    </row>
    <row r="3" spans="1:8" ht="15" thickBot="1"/>
    <row r="4" spans="1:8" ht="15.75" thickBot="1">
      <c r="A4" s="4"/>
      <c r="B4" s="5"/>
      <c r="C4" s="6"/>
      <c r="D4" s="6"/>
      <c r="E4" s="7"/>
      <c r="F4" s="6"/>
      <c r="G4" s="8"/>
      <c r="H4" s="9"/>
    </row>
    <row r="5" spans="1:8" ht="15.75" thickBot="1">
      <c r="A5" s="10"/>
      <c r="B5" s="11"/>
      <c r="C5" s="11"/>
      <c r="D5" s="11"/>
      <c r="E5" s="11"/>
      <c r="F5" s="11"/>
      <c r="G5" s="11"/>
      <c r="H5" s="12"/>
    </row>
    <row r="6" spans="1:8" ht="15">
      <c r="A6" s="49"/>
      <c r="B6" s="76"/>
      <c r="C6" s="51"/>
      <c r="D6" s="38"/>
      <c r="E6" s="39"/>
      <c r="F6" s="38"/>
      <c r="G6" s="41"/>
      <c r="H6" s="42"/>
    </row>
    <row r="7" spans="1:8" ht="15">
      <c r="A7" s="49"/>
      <c r="B7" s="76"/>
      <c r="C7" s="51"/>
      <c r="D7" s="38"/>
      <c r="E7" s="39"/>
      <c r="F7" s="38"/>
      <c r="G7" s="41"/>
      <c r="H7" s="42"/>
    </row>
    <row r="8" spans="1:8" ht="15">
      <c r="A8" s="49"/>
      <c r="B8" s="76"/>
      <c r="C8" s="51"/>
      <c r="D8" s="38"/>
      <c r="E8" s="39"/>
      <c r="F8" s="38"/>
      <c r="G8" s="41"/>
      <c r="H8" s="42"/>
    </row>
    <row r="9" spans="1:8" ht="15">
      <c r="A9" s="49"/>
      <c r="B9" s="76"/>
      <c r="C9" s="51"/>
      <c r="D9" s="38"/>
      <c r="E9" s="39"/>
      <c r="F9" s="38"/>
      <c r="G9" s="41"/>
      <c r="H9" s="42"/>
    </row>
    <row r="10" spans="1:8" ht="15">
      <c r="A10" s="49"/>
      <c r="B10" s="76"/>
      <c r="C10" s="51"/>
      <c r="D10" s="38"/>
      <c r="E10" s="39"/>
      <c r="F10" s="38"/>
      <c r="G10" s="41"/>
      <c r="H10" s="42"/>
    </row>
    <row r="11" spans="1:8" ht="15">
      <c r="A11" s="49"/>
      <c r="B11" s="76"/>
      <c r="C11" s="51"/>
      <c r="D11" s="38"/>
      <c r="E11" s="39"/>
      <c r="F11" s="38"/>
      <c r="G11" s="41"/>
      <c r="H11" s="42"/>
    </row>
    <row r="12" spans="1:8" ht="15">
      <c r="A12" s="49"/>
      <c r="B12" s="76"/>
      <c r="C12" s="51"/>
      <c r="D12" s="38"/>
      <c r="E12" s="39"/>
      <c r="F12" s="38"/>
      <c r="G12" s="41"/>
      <c r="H12" s="42"/>
    </row>
    <row r="13" spans="1:8" ht="15">
      <c r="A13" s="49"/>
      <c r="B13" s="76"/>
      <c r="C13" s="51"/>
      <c r="D13" s="38"/>
      <c r="E13" s="39"/>
      <c r="F13" s="38"/>
      <c r="G13" s="41"/>
      <c r="H13" s="42"/>
    </row>
    <row r="14" spans="1:8" ht="15">
      <c r="A14" s="49"/>
      <c r="B14" s="76"/>
      <c r="C14" s="51"/>
      <c r="D14" s="38"/>
      <c r="E14" s="39"/>
      <c r="F14" s="38"/>
      <c r="G14" s="41"/>
      <c r="H14" s="42"/>
    </row>
    <row r="15" spans="1:8" ht="15">
      <c r="A15" s="49"/>
      <c r="B15" s="76"/>
      <c r="C15" s="51"/>
      <c r="D15" s="38"/>
      <c r="E15" s="39"/>
      <c r="F15" s="38"/>
      <c r="G15" s="41"/>
      <c r="H15" s="42"/>
    </row>
    <row r="16" spans="1:8" ht="15">
      <c r="A16" s="49"/>
      <c r="B16" s="76"/>
      <c r="C16" s="51"/>
      <c r="D16" s="38"/>
      <c r="E16" s="39"/>
      <c r="F16" s="38"/>
      <c r="G16" s="41"/>
      <c r="H16" s="42"/>
    </row>
    <row r="17" spans="1:8" ht="15">
      <c r="A17" s="49"/>
      <c r="B17" s="76"/>
      <c r="C17" s="51"/>
      <c r="D17" s="38"/>
      <c r="E17" s="39"/>
      <c r="F17" s="38"/>
      <c r="G17" s="41"/>
      <c r="H17" s="42"/>
    </row>
    <row r="18" spans="1:8" ht="15">
      <c r="A18" s="49"/>
      <c r="B18" s="76"/>
      <c r="C18" s="51"/>
      <c r="D18" s="38"/>
      <c r="E18" s="39"/>
      <c r="F18" s="38"/>
      <c r="G18" s="41"/>
      <c r="H18" s="42"/>
    </row>
    <row r="19" spans="1:8" ht="15">
      <c r="A19" s="49"/>
      <c r="B19" s="76"/>
      <c r="C19" s="51"/>
      <c r="D19" s="38"/>
      <c r="E19" s="39"/>
      <c r="F19" s="38"/>
      <c r="G19" s="41"/>
      <c r="H19" s="42"/>
    </row>
    <row r="20" spans="1:8" ht="15">
      <c r="A20" s="49"/>
      <c r="B20" s="76"/>
      <c r="C20" s="51"/>
      <c r="D20" s="38"/>
      <c r="E20" s="39"/>
      <c r="F20" s="38"/>
      <c r="G20" s="41"/>
      <c r="H20" s="42"/>
    </row>
    <row r="21" spans="1:8" ht="15">
      <c r="A21" s="49"/>
      <c r="B21" s="76"/>
      <c r="C21" s="51"/>
      <c r="D21" s="38"/>
      <c r="E21" s="39"/>
      <c r="F21" s="38"/>
      <c r="G21" s="41"/>
      <c r="H21" s="42"/>
    </row>
    <row r="22" spans="1:8" ht="15">
      <c r="A22" s="49"/>
      <c r="B22" s="76"/>
      <c r="C22" s="51"/>
      <c r="D22" s="38"/>
      <c r="E22" s="39"/>
      <c r="F22" s="38"/>
      <c r="G22" s="41"/>
      <c r="H22" s="42"/>
    </row>
    <row r="23" spans="1:8" ht="15">
      <c r="A23" s="49"/>
      <c r="B23" s="76"/>
      <c r="C23" s="51"/>
      <c r="D23" s="38"/>
      <c r="E23" s="39"/>
      <c r="F23" s="38"/>
      <c r="G23" s="41"/>
      <c r="H23" s="42"/>
    </row>
    <row r="24" spans="1:8" ht="15">
      <c r="A24" s="49"/>
      <c r="B24" s="76"/>
      <c r="C24" s="51"/>
      <c r="D24" s="38"/>
      <c r="E24" s="39"/>
      <c r="F24" s="38"/>
      <c r="G24" s="41"/>
      <c r="H24" s="42"/>
    </row>
    <row r="25" spans="1:8" ht="15">
      <c r="A25" s="49"/>
      <c r="B25" s="76"/>
      <c r="C25" s="51"/>
      <c r="D25" s="38"/>
      <c r="E25" s="39"/>
      <c r="F25" s="38"/>
      <c r="G25" s="41"/>
      <c r="H25" s="42"/>
    </row>
    <row r="26" spans="1:8" ht="15">
      <c r="A26" s="49"/>
      <c r="B26" s="76"/>
      <c r="C26" s="51"/>
      <c r="D26" s="38"/>
      <c r="E26" s="39"/>
      <c r="F26" s="38"/>
      <c r="G26" s="41"/>
      <c r="H26" s="42"/>
    </row>
    <row r="27" spans="1:8" ht="15.75" thickBot="1">
      <c r="A27" s="49"/>
      <c r="B27" s="76"/>
      <c r="C27" s="51"/>
      <c r="D27" s="38"/>
      <c r="E27" s="39"/>
      <c r="F27" s="38"/>
      <c r="G27" s="41"/>
      <c r="H27" s="42"/>
    </row>
    <row r="28" spans="1:8" s="56" customFormat="1" ht="16.5" thickBot="1">
      <c r="A28" s="55"/>
      <c r="B28" s="58"/>
      <c r="C28" s="59"/>
      <c r="D28" s="59"/>
      <c r="E28" s="60"/>
      <c r="F28" s="60"/>
      <c r="G28" s="79"/>
      <c r="H28" s="80"/>
    </row>
    <row r="29" spans="1:8">
      <c r="A29" s="49"/>
      <c r="B29" s="50"/>
      <c r="C29" s="51"/>
      <c r="D29" s="38"/>
      <c r="E29" s="39"/>
      <c r="F29" s="38"/>
      <c r="G29" s="41"/>
      <c r="H29" s="52"/>
    </row>
    <row r="30" spans="1:8">
      <c r="A30" s="49"/>
      <c r="B30" s="50"/>
      <c r="C30" s="51"/>
      <c r="D30" s="38"/>
      <c r="E30" s="39"/>
      <c r="F30" s="38"/>
      <c r="G30" s="41"/>
      <c r="H30" s="52"/>
    </row>
    <row r="31" spans="1:8">
      <c r="A31" s="49"/>
      <c r="B31" s="50"/>
      <c r="C31" s="51"/>
      <c r="D31" s="38"/>
      <c r="E31" s="39"/>
      <c r="F31" s="38"/>
      <c r="G31" s="41"/>
      <c r="H31" s="52"/>
    </row>
    <row r="32" spans="1:8">
      <c r="A32" s="49"/>
      <c r="B32" s="50"/>
      <c r="C32" s="51"/>
      <c r="D32" s="38"/>
      <c r="E32" s="39"/>
      <c r="F32" s="38"/>
      <c r="G32" s="41"/>
      <c r="H32" s="52"/>
    </row>
    <row r="33" spans="1:8">
      <c r="A33" s="49"/>
      <c r="B33" s="50"/>
      <c r="C33" s="51"/>
      <c r="D33" s="38"/>
      <c r="E33" s="39"/>
      <c r="F33" s="38"/>
      <c r="G33" s="41"/>
      <c r="H33" s="52"/>
    </row>
    <row r="34" spans="1:8">
      <c r="A34" s="49"/>
      <c r="B34" s="50"/>
      <c r="C34" s="51"/>
      <c r="D34" s="38"/>
      <c r="E34" s="39"/>
      <c r="F34" s="38"/>
      <c r="G34" s="41"/>
      <c r="H34" s="52"/>
    </row>
    <row r="35" spans="1:8">
      <c r="A35" s="49"/>
      <c r="B35" s="50"/>
      <c r="C35" s="51"/>
      <c r="D35" s="38"/>
      <c r="E35" s="39"/>
      <c r="F35" s="38"/>
      <c r="G35" s="41"/>
      <c r="H35" s="52"/>
    </row>
    <row r="36" spans="1:8" ht="15" thickBot="1">
      <c r="A36" s="53"/>
      <c r="B36" s="54"/>
      <c r="C36" s="51"/>
      <c r="D36" s="38"/>
      <c r="E36" s="39"/>
      <c r="F36" s="38"/>
      <c r="G36" s="41"/>
      <c r="H36" s="42"/>
    </row>
    <row r="37" spans="1:8" s="56" customFormat="1" ht="16.5" thickBot="1">
      <c r="A37" s="55"/>
      <c r="B37" s="58"/>
      <c r="C37" s="59"/>
      <c r="D37" s="59"/>
      <c r="E37" s="60"/>
      <c r="F37" s="60"/>
      <c r="G37" s="79"/>
      <c r="H37" s="80"/>
    </row>
    <row r="38" spans="1:8">
      <c r="A38" s="49"/>
      <c r="B38" s="50"/>
      <c r="C38" s="51"/>
      <c r="D38" s="38"/>
      <c r="E38" s="39"/>
      <c r="F38" s="38"/>
      <c r="G38" s="41"/>
      <c r="H38" s="48"/>
    </row>
    <row r="39" spans="1:8">
      <c r="A39" s="49"/>
      <c r="B39" s="50"/>
      <c r="C39" s="51"/>
      <c r="D39" s="38"/>
      <c r="E39" s="39"/>
      <c r="F39" s="38"/>
      <c r="G39" s="41"/>
      <c r="H39" s="42"/>
    </row>
    <row r="40" spans="1:8">
      <c r="A40" s="49"/>
      <c r="B40" s="50"/>
      <c r="C40" s="51"/>
      <c r="D40" s="38"/>
      <c r="E40" s="39"/>
      <c r="F40" s="38"/>
      <c r="G40" s="41"/>
      <c r="H40" s="42"/>
    </row>
    <row r="41" spans="1:8">
      <c r="A41" s="49"/>
      <c r="B41" s="50"/>
      <c r="C41" s="51"/>
      <c r="D41" s="38"/>
      <c r="E41" s="39"/>
      <c r="F41" s="38"/>
      <c r="G41" s="41"/>
      <c r="H41" s="52"/>
    </row>
    <row r="42" spans="1:8">
      <c r="A42" s="49"/>
      <c r="B42" s="50"/>
      <c r="C42" s="51"/>
      <c r="D42" s="38"/>
      <c r="E42" s="39"/>
      <c r="F42" s="38"/>
      <c r="G42" s="41"/>
      <c r="H42" s="42"/>
    </row>
    <row r="43" spans="1:8">
      <c r="A43" s="49"/>
      <c r="B43" s="50"/>
      <c r="C43" s="51"/>
      <c r="D43" s="38"/>
      <c r="E43" s="39"/>
      <c r="F43" s="38"/>
      <c r="G43" s="41"/>
      <c r="H43" s="48"/>
    </row>
    <row r="44" spans="1:8">
      <c r="A44" s="49"/>
      <c r="B44" s="50"/>
      <c r="C44" s="51"/>
      <c r="D44" s="38"/>
      <c r="E44" s="39"/>
      <c r="F44" s="38"/>
      <c r="G44" s="41"/>
      <c r="H44" s="52"/>
    </row>
    <row r="45" spans="1:8">
      <c r="A45" s="49"/>
      <c r="B45" s="50"/>
      <c r="C45" s="51"/>
      <c r="D45" s="38"/>
      <c r="E45" s="39"/>
      <c r="F45" s="38"/>
      <c r="G45" s="41"/>
      <c r="H45" s="42"/>
    </row>
    <row r="46" spans="1:8">
      <c r="A46" s="49"/>
      <c r="B46" s="50"/>
      <c r="C46" s="51"/>
      <c r="D46" s="38"/>
      <c r="E46" s="39"/>
      <c r="F46" s="38"/>
      <c r="G46" s="41"/>
      <c r="H46" s="52"/>
    </row>
    <row r="47" spans="1:8">
      <c r="A47" s="49"/>
      <c r="B47" s="50"/>
      <c r="C47" s="51"/>
      <c r="D47" s="38"/>
      <c r="E47" s="39"/>
      <c r="F47" s="38"/>
      <c r="G47" s="41"/>
      <c r="H47" s="52"/>
    </row>
    <row r="48" spans="1:8">
      <c r="A48" s="49"/>
      <c r="B48" s="50"/>
      <c r="C48" s="51"/>
      <c r="D48" s="38"/>
      <c r="E48" s="39"/>
      <c r="F48" s="38"/>
      <c r="G48" s="41"/>
      <c r="H48" s="52"/>
    </row>
    <row r="49" spans="1:8">
      <c r="A49" s="49"/>
      <c r="B49" s="50"/>
      <c r="C49" s="51"/>
      <c r="D49" s="38"/>
      <c r="E49" s="39"/>
      <c r="F49" s="38"/>
      <c r="G49" s="41"/>
      <c r="H49" s="52"/>
    </row>
    <row r="50" spans="1:8">
      <c r="A50" s="53"/>
      <c r="B50" s="54"/>
      <c r="C50" s="51"/>
      <c r="D50" s="38"/>
      <c r="E50" s="39"/>
      <c r="F50" s="38"/>
      <c r="G50" s="41"/>
      <c r="H50" s="52"/>
    </row>
    <row r="51" spans="1:8" ht="15" thickBot="1">
      <c r="A51" s="49"/>
      <c r="B51" s="50"/>
      <c r="C51" s="51"/>
      <c r="D51" s="38"/>
      <c r="E51" s="39"/>
      <c r="F51" s="38"/>
      <c r="G51" s="41"/>
      <c r="H51" s="42"/>
    </row>
    <row r="52" spans="1:8" s="56" customFormat="1" ht="16.5" thickBot="1">
      <c r="A52" s="55"/>
      <c r="B52" s="58"/>
      <c r="C52" s="59"/>
      <c r="D52" s="59"/>
      <c r="E52" s="60"/>
      <c r="F52" s="60"/>
      <c r="G52" s="79"/>
      <c r="H52" s="80"/>
    </row>
    <row r="53" spans="1:8">
      <c r="A53" s="53"/>
      <c r="B53" s="54"/>
      <c r="C53" s="51"/>
      <c r="D53" s="38"/>
      <c r="E53" s="39"/>
      <c r="F53" s="38"/>
      <c r="G53" s="41"/>
      <c r="H53" s="52"/>
    </row>
    <row r="54" spans="1:8">
      <c r="A54" s="53"/>
      <c r="B54" s="54"/>
      <c r="C54" s="51"/>
      <c r="D54" s="38"/>
      <c r="E54" s="39"/>
      <c r="F54" s="38"/>
      <c r="G54" s="41"/>
      <c r="H54" s="52"/>
    </row>
    <row r="55" spans="1:8">
      <c r="A55" s="53"/>
      <c r="B55" s="54"/>
      <c r="C55" s="51"/>
      <c r="D55" s="38"/>
      <c r="E55" s="39"/>
      <c r="F55" s="38"/>
      <c r="G55" s="41"/>
      <c r="H55" s="52"/>
    </row>
    <row r="56" spans="1:8">
      <c r="A56" s="53"/>
      <c r="B56" s="54"/>
      <c r="C56" s="51"/>
      <c r="D56" s="38"/>
      <c r="E56" s="39"/>
      <c r="F56" s="38"/>
      <c r="G56" s="41"/>
      <c r="H56" s="52"/>
    </row>
    <row r="57" spans="1:8">
      <c r="A57" s="53"/>
      <c r="B57" s="54"/>
      <c r="C57" s="51"/>
      <c r="D57" s="38"/>
      <c r="E57" s="39"/>
      <c r="F57" s="38"/>
      <c r="G57" s="41"/>
      <c r="H57" s="42"/>
    </row>
    <row r="58" spans="1:8">
      <c r="A58" s="53"/>
      <c r="B58" s="54"/>
      <c r="C58" s="51"/>
      <c r="D58" s="38"/>
      <c r="E58" s="39"/>
      <c r="F58" s="38"/>
      <c r="G58" s="41"/>
      <c r="H58" s="42"/>
    </row>
    <row r="59" spans="1:8">
      <c r="A59" s="53"/>
      <c r="B59" s="54"/>
      <c r="C59" s="51"/>
      <c r="D59" s="38"/>
      <c r="E59" s="39"/>
      <c r="F59" s="38"/>
      <c r="G59" s="41"/>
      <c r="H59" s="52"/>
    </row>
    <row r="60" spans="1:8">
      <c r="A60" s="53"/>
      <c r="B60" s="54"/>
      <c r="C60" s="51"/>
      <c r="D60" s="38"/>
      <c r="E60" s="39"/>
      <c r="F60" s="38"/>
      <c r="G60" s="41"/>
      <c r="H60" s="52"/>
    </row>
    <row r="61" spans="1:8">
      <c r="A61" s="53"/>
      <c r="B61" s="54"/>
      <c r="C61" s="51"/>
      <c r="D61" s="38"/>
      <c r="E61" s="39"/>
      <c r="F61" s="38"/>
      <c r="G61" s="41"/>
      <c r="H61" s="52"/>
    </row>
    <row r="62" spans="1:8">
      <c r="A62" s="53"/>
      <c r="B62" s="54"/>
      <c r="C62" s="51"/>
      <c r="D62" s="38"/>
      <c r="E62" s="39"/>
      <c r="F62" s="38"/>
      <c r="G62" s="41"/>
      <c r="H62" s="42"/>
    </row>
    <row r="63" spans="1:8">
      <c r="A63" s="53"/>
      <c r="B63" s="54"/>
      <c r="C63" s="51"/>
      <c r="D63" s="38"/>
      <c r="E63" s="39"/>
      <c r="F63" s="38"/>
      <c r="G63" s="41"/>
      <c r="H63" s="52"/>
    </row>
    <row r="64" spans="1:8">
      <c r="A64" s="53"/>
      <c r="B64" s="54"/>
      <c r="C64" s="51"/>
      <c r="D64" s="38"/>
      <c r="E64" s="39"/>
      <c r="F64" s="38"/>
      <c r="G64" s="41"/>
      <c r="H64" s="52"/>
    </row>
    <row r="65" spans="1:8" ht="15" thickBot="1">
      <c r="A65" s="53"/>
      <c r="B65" s="54"/>
      <c r="C65" s="51"/>
      <c r="D65" s="38"/>
      <c r="E65" s="39"/>
      <c r="F65" s="38"/>
      <c r="G65" s="41"/>
      <c r="H65" s="42"/>
    </row>
    <row r="66" spans="1:8" s="56" customFormat="1" ht="16.5" thickBot="1">
      <c r="A66" s="55"/>
      <c r="B66" s="58"/>
      <c r="C66" s="59"/>
      <c r="D66" s="59"/>
      <c r="E66" s="60"/>
      <c r="F66" s="60"/>
      <c r="G66" s="79"/>
      <c r="H66" s="80"/>
    </row>
    <row r="67" spans="1:8">
      <c r="A67" s="53"/>
      <c r="B67" s="54"/>
      <c r="C67" s="51"/>
      <c r="D67" s="38"/>
      <c r="E67" s="39"/>
      <c r="F67" s="38"/>
      <c r="G67" s="41"/>
      <c r="H67" s="52"/>
    </row>
    <row r="68" spans="1:8">
      <c r="A68" s="53"/>
      <c r="B68" s="54"/>
      <c r="C68" s="51"/>
      <c r="D68" s="38"/>
      <c r="E68" s="39"/>
      <c r="F68" s="38"/>
      <c r="G68" s="41"/>
      <c r="H68" s="42"/>
    </row>
    <row r="69" spans="1:8">
      <c r="A69" s="53"/>
      <c r="B69" s="54"/>
      <c r="C69" s="51"/>
      <c r="D69" s="38"/>
      <c r="E69" s="39"/>
      <c r="F69" s="38"/>
      <c r="G69" s="41"/>
      <c r="H69" s="52"/>
    </row>
    <row r="70" spans="1:8">
      <c r="A70" s="53"/>
      <c r="B70" s="54"/>
      <c r="C70" s="51"/>
      <c r="D70" s="38"/>
      <c r="E70" s="39"/>
      <c r="F70" s="38"/>
      <c r="G70" s="41"/>
      <c r="H70" s="52"/>
    </row>
    <row r="71" spans="1:8">
      <c r="A71" s="53"/>
      <c r="B71" s="54"/>
      <c r="C71" s="51"/>
      <c r="D71" s="38"/>
      <c r="E71" s="39"/>
      <c r="F71" s="38"/>
      <c r="G71" s="41"/>
      <c r="H71" s="52"/>
    </row>
    <row r="72" spans="1:8">
      <c r="A72" s="53"/>
      <c r="B72" s="54"/>
      <c r="C72" s="51"/>
      <c r="D72" s="38"/>
      <c r="E72" s="39"/>
      <c r="F72" s="38"/>
      <c r="G72" s="41"/>
      <c r="H72" s="42"/>
    </row>
    <row r="73" spans="1:8">
      <c r="A73" s="53"/>
      <c r="B73" s="54"/>
      <c r="C73" s="38"/>
      <c r="D73" s="38"/>
      <c r="E73" s="39"/>
      <c r="F73" s="38"/>
      <c r="G73" s="41"/>
      <c r="H73" s="52"/>
    </row>
    <row r="74" spans="1:8">
      <c r="A74" s="53"/>
      <c r="B74" s="54"/>
      <c r="C74" s="51"/>
      <c r="D74" s="38"/>
      <c r="E74" s="39"/>
      <c r="F74" s="38"/>
      <c r="G74" s="41"/>
      <c r="H74" s="52"/>
    </row>
    <row r="75" spans="1:8">
      <c r="A75" s="53"/>
      <c r="B75" s="54"/>
      <c r="C75" s="51"/>
      <c r="D75" s="38"/>
      <c r="E75" s="39"/>
      <c r="F75" s="38"/>
      <c r="G75" s="41"/>
      <c r="H75" s="42"/>
    </row>
    <row r="76" spans="1:8">
      <c r="A76" s="53"/>
      <c r="B76" s="54"/>
      <c r="C76" s="51"/>
      <c r="D76" s="38"/>
      <c r="E76" s="39"/>
      <c r="F76" s="38"/>
      <c r="G76" s="41"/>
      <c r="H76" s="52"/>
    </row>
    <row r="77" spans="1:8">
      <c r="A77" s="53"/>
      <c r="B77" s="54"/>
      <c r="C77" s="51"/>
      <c r="D77" s="38"/>
      <c r="E77" s="39"/>
      <c r="F77" s="38"/>
      <c r="G77" s="41"/>
      <c r="H77" s="42"/>
    </row>
    <row r="78" spans="1:8">
      <c r="A78" s="53"/>
      <c r="B78" s="54"/>
      <c r="C78" s="51"/>
      <c r="D78" s="38"/>
      <c r="E78" s="39"/>
      <c r="F78" s="38"/>
      <c r="G78" s="41"/>
      <c r="H78" s="52"/>
    </row>
    <row r="79" spans="1:8">
      <c r="A79" s="53"/>
      <c r="B79" s="54"/>
      <c r="C79" s="51"/>
      <c r="D79" s="38"/>
      <c r="E79" s="39"/>
      <c r="F79" s="38"/>
      <c r="G79" s="41"/>
      <c r="H79" s="52"/>
    </row>
    <row r="80" spans="1:8" ht="15" thickBot="1">
      <c r="A80" s="53"/>
      <c r="B80" s="54"/>
      <c r="C80" s="51"/>
      <c r="D80" s="38"/>
      <c r="E80" s="39"/>
      <c r="F80" s="38"/>
      <c r="G80" s="41"/>
      <c r="H80" s="52"/>
    </row>
    <row r="81" spans="1:8" s="56" customFormat="1" ht="16.5" thickBot="1">
      <c r="A81" s="55"/>
      <c r="B81" s="58"/>
      <c r="C81" s="59"/>
      <c r="D81" s="59"/>
      <c r="E81" s="60"/>
      <c r="F81" s="60"/>
      <c r="G81" s="79"/>
      <c r="H81" s="80"/>
    </row>
    <row r="82" spans="1:8">
      <c r="A82" s="53"/>
      <c r="B82" s="54"/>
      <c r="C82" s="51"/>
      <c r="D82" s="38"/>
      <c r="E82" s="39"/>
      <c r="F82" s="38"/>
      <c r="G82" s="41"/>
      <c r="H82" s="52"/>
    </row>
    <row r="83" spans="1:8">
      <c r="A83" s="53"/>
      <c r="B83" s="54"/>
      <c r="C83" s="51"/>
      <c r="D83" s="38"/>
      <c r="E83" s="39"/>
      <c r="F83" s="38"/>
      <c r="G83" s="41"/>
      <c r="H83" s="52"/>
    </row>
    <row r="84" spans="1:8">
      <c r="A84" s="53"/>
      <c r="B84" s="54"/>
      <c r="C84" s="51"/>
      <c r="D84" s="38"/>
      <c r="E84" s="39"/>
      <c r="F84" s="38"/>
      <c r="G84" s="41"/>
      <c r="H84" s="52"/>
    </row>
    <row r="85" spans="1:8">
      <c r="A85" s="53"/>
      <c r="B85" s="54"/>
      <c r="C85" s="51"/>
      <c r="D85" s="38"/>
      <c r="E85" s="39"/>
      <c r="F85" s="38"/>
      <c r="G85" s="41"/>
      <c r="H85" s="52"/>
    </row>
    <row r="86" spans="1:8">
      <c r="A86" s="53"/>
      <c r="B86" s="54"/>
      <c r="C86" s="51"/>
      <c r="D86" s="38"/>
      <c r="E86" s="39"/>
      <c r="F86" s="38"/>
      <c r="G86" s="41"/>
      <c r="H86" s="52"/>
    </row>
    <row r="87" spans="1:8">
      <c r="A87" s="53"/>
      <c r="B87" s="54"/>
      <c r="C87" s="51"/>
      <c r="D87" s="38"/>
      <c r="E87" s="39"/>
      <c r="F87" s="38"/>
      <c r="G87" s="41"/>
      <c r="H87" s="52"/>
    </row>
    <row r="88" spans="1:8">
      <c r="A88" s="53"/>
      <c r="B88" s="54"/>
      <c r="C88" s="51"/>
      <c r="D88" s="38"/>
      <c r="E88" s="39"/>
      <c r="F88" s="38"/>
      <c r="G88" s="41"/>
      <c r="H88" s="52"/>
    </row>
    <row r="89" spans="1:8">
      <c r="A89" s="53"/>
      <c r="B89" s="54"/>
      <c r="C89" s="51"/>
      <c r="D89" s="38"/>
      <c r="E89" s="39"/>
      <c r="F89" s="38"/>
      <c r="G89" s="41"/>
      <c r="H89" s="42"/>
    </row>
    <row r="90" spans="1:8">
      <c r="A90" s="53"/>
      <c r="B90" s="54"/>
      <c r="C90" s="51"/>
      <c r="D90" s="38"/>
      <c r="E90" s="39"/>
      <c r="F90" s="38"/>
      <c r="G90" s="41"/>
      <c r="H90" s="42"/>
    </row>
    <row r="91" spans="1:8">
      <c r="A91" s="53"/>
      <c r="B91" s="54"/>
      <c r="C91" s="51"/>
      <c r="D91" s="38"/>
      <c r="E91" s="39"/>
      <c r="F91" s="38"/>
      <c r="G91" s="41"/>
      <c r="H91" s="52"/>
    </row>
    <row r="92" spans="1:8">
      <c r="A92" s="53"/>
      <c r="B92" s="54"/>
      <c r="C92" s="51"/>
      <c r="D92" s="38"/>
      <c r="E92" s="39"/>
      <c r="F92" s="38"/>
      <c r="G92" s="41"/>
      <c r="H92" s="52"/>
    </row>
    <row r="93" spans="1:8" ht="15" thickBot="1">
      <c r="A93" s="53"/>
      <c r="B93" s="54"/>
      <c r="C93" s="51"/>
      <c r="D93" s="38"/>
      <c r="E93" s="39"/>
      <c r="F93" s="38"/>
      <c r="G93" s="41"/>
      <c r="H93" s="52"/>
    </row>
    <row r="94" spans="1:8" s="56" customFormat="1" ht="16.5" thickBot="1">
      <c r="A94" s="55"/>
      <c r="B94" s="58"/>
      <c r="C94" s="59"/>
      <c r="D94" s="59"/>
      <c r="E94" s="60"/>
      <c r="F94" s="60"/>
      <c r="G94" s="79"/>
      <c r="H94" s="80"/>
    </row>
    <row r="95" spans="1:8">
      <c r="A95" s="53"/>
      <c r="B95" s="54"/>
      <c r="C95" s="51"/>
      <c r="D95" s="38"/>
      <c r="E95" s="39"/>
      <c r="F95" s="38"/>
      <c r="G95" s="41"/>
      <c r="H95" s="52"/>
    </row>
    <row r="96" spans="1:8">
      <c r="A96" s="53"/>
      <c r="B96" s="54"/>
      <c r="C96" s="51"/>
      <c r="D96" s="38"/>
      <c r="E96" s="39"/>
      <c r="F96" s="38"/>
      <c r="G96" s="41"/>
      <c r="H96" s="52"/>
    </row>
    <row r="97" spans="1:8">
      <c r="A97" s="53"/>
      <c r="B97" s="54"/>
      <c r="C97" s="51"/>
      <c r="D97" s="38"/>
      <c r="E97" s="39"/>
      <c r="F97" s="38"/>
      <c r="G97" s="41"/>
      <c r="H97" s="42"/>
    </row>
    <row r="98" spans="1:8">
      <c r="A98" s="53"/>
      <c r="B98" s="54"/>
      <c r="C98" s="51"/>
      <c r="D98" s="38"/>
      <c r="E98" s="39"/>
      <c r="F98" s="38"/>
      <c r="G98" s="41"/>
      <c r="H98" s="52"/>
    </row>
    <row r="99" spans="1:8">
      <c r="A99" s="53"/>
      <c r="B99" s="54"/>
      <c r="C99" s="51"/>
      <c r="D99" s="38"/>
      <c r="E99" s="39"/>
      <c r="F99" s="38"/>
      <c r="G99" s="41"/>
      <c r="H99" s="52"/>
    </row>
    <row r="100" spans="1:8">
      <c r="A100" s="53"/>
      <c r="B100" s="54"/>
      <c r="C100" s="51"/>
      <c r="D100" s="38"/>
      <c r="E100" s="39"/>
      <c r="F100" s="38"/>
      <c r="G100" s="41"/>
      <c r="H100" s="52"/>
    </row>
    <row r="101" spans="1:8">
      <c r="A101" s="53"/>
      <c r="B101" s="54"/>
      <c r="C101" s="51"/>
      <c r="D101" s="38"/>
      <c r="E101" s="39"/>
      <c r="F101" s="38"/>
      <c r="G101" s="41"/>
      <c r="H101" s="52"/>
    </row>
    <row r="102" spans="1:8">
      <c r="A102" s="53"/>
      <c r="B102" s="54"/>
      <c r="C102" s="51"/>
      <c r="D102" s="38"/>
      <c r="E102" s="39"/>
      <c r="F102" s="38"/>
      <c r="G102" s="41"/>
      <c r="H102" s="52"/>
    </row>
    <row r="103" spans="1:8">
      <c r="A103" s="53"/>
      <c r="B103" s="54"/>
      <c r="C103" s="51"/>
      <c r="D103" s="38"/>
      <c r="E103" s="39"/>
      <c r="F103" s="38"/>
      <c r="G103" s="41"/>
      <c r="H103" s="52"/>
    </row>
    <row r="104" spans="1:8">
      <c r="A104" s="53"/>
      <c r="B104" s="54"/>
      <c r="C104" s="51"/>
      <c r="D104" s="38"/>
      <c r="E104" s="39"/>
      <c r="F104" s="38"/>
      <c r="G104" s="41"/>
      <c r="H104" s="52"/>
    </row>
    <row r="105" spans="1:8" ht="15" thickBot="1">
      <c r="A105" s="53"/>
      <c r="B105" s="54"/>
      <c r="C105" s="51"/>
      <c r="D105" s="38"/>
      <c r="E105" s="39"/>
      <c r="F105" s="38"/>
      <c r="G105" s="41"/>
      <c r="H105" s="52"/>
    </row>
    <row r="106" spans="1:8" s="56" customFormat="1" ht="16.5" thickBot="1">
      <c r="A106" s="55"/>
      <c r="B106" s="58"/>
      <c r="C106" s="59"/>
      <c r="D106" s="59"/>
      <c r="E106" s="60"/>
      <c r="F106" s="60"/>
      <c r="G106" s="79"/>
      <c r="H106" s="80"/>
    </row>
    <row r="107" spans="1:8">
      <c r="A107" s="53"/>
      <c r="B107" s="54"/>
      <c r="C107" s="51"/>
      <c r="D107" s="38"/>
      <c r="E107" s="39"/>
      <c r="F107" s="38"/>
      <c r="G107" s="41"/>
      <c r="H107" s="52"/>
    </row>
    <row r="108" spans="1:8">
      <c r="A108" s="53"/>
      <c r="B108" s="54"/>
      <c r="C108" s="51"/>
      <c r="D108" s="38"/>
      <c r="E108" s="39"/>
      <c r="F108" s="38"/>
      <c r="G108" s="41"/>
      <c r="H108" s="52"/>
    </row>
    <row r="109" spans="1:8">
      <c r="A109" s="53"/>
      <c r="B109" s="54"/>
      <c r="C109" s="51"/>
      <c r="D109" s="38"/>
      <c r="E109" s="39"/>
      <c r="F109" s="38"/>
      <c r="G109" s="41"/>
      <c r="H109" s="52"/>
    </row>
    <row r="110" spans="1:8">
      <c r="A110" s="53"/>
      <c r="B110" s="54"/>
      <c r="C110" s="51"/>
      <c r="D110" s="38"/>
      <c r="E110" s="39"/>
      <c r="F110" s="38"/>
      <c r="G110" s="41"/>
      <c r="H110" s="52"/>
    </row>
    <row r="111" spans="1:8">
      <c r="A111" s="53"/>
      <c r="B111" s="54"/>
      <c r="C111" s="51"/>
      <c r="D111" s="38"/>
      <c r="E111" s="39"/>
      <c r="F111" s="38"/>
      <c r="G111" s="41"/>
      <c r="H111" s="52"/>
    </row>
    <row r="112" spans="1:8">
      <c r="A112" s="53"/>
      <c r="B112" s="54"/>
      <c r="C112" s="51"/>
      <c r="D112" s="38"/>
      <c r="E112" s="39"/>
      <c r="F112" s="38"/>
      <c r="G112" s="41"/>
      <c r="H112" s="52"/>
    </row>
    <row r="113" spans="1:8">
      <c r="A113" s="53"/>
      <c r="B113" s="54"/>
      <c r="C113" s="51"/>
      <c r="D113" s="38"/>
      <c r="E113" s="39"/>
      <c r="F113" s="38"/>
      <c r="G113" s="41"/>
      <c r="H113" s="52"/>
    </row>
    <row r="114" spans="1:8">
      <c r="A114" s="53"/>
      <c r="B114" s="54"/>
      <c r="C114" s="51"/>
      <c r="D114" s="38"/>
      <c r="E114" s="39"/>
      <c r="F114" s="38"/>
      <c r="G114" s="41"/>
      <c r="H114" s="42"/>
    </row>
    <row r="115" spans="1:8">
      <c r="A115" s="53"/>
      <c r="B115" s="54"/>
      <c r="C115" s="51"/>
      <c r="D115" s="38"/>
      <c r="E115" s="39"/>
      <c r="F115" s="38"/>
      <c r="G115" s="41"/>
      <c r="H115" s="52"/>
    </row>
    <row r="116" spans="1:8">
      <c r="A116" s="53"/>
      <c r="B116" s="54"/>
      <c r="C116" s="51"/>
      <c r="D116" s="38"/>
      <c r="E116" s="39"/>
      <c r="F116" s="38"/>
      <c r="G116" s="41"/>
      <c r="H116" s="52"/>
    </row>
    <row r="117" spans="1:8">
      <c r="A117" s="53"/>
      <c r="B117" s="54"/>
      <c r="C117" s="51"/>
      <c r="D117" s="38"/>
      <c r="E117" s="39"/>
      <c r="F117" s="38"/>
      <c r="G117" s="41"/>
      <c r="H117" s="42"/>
    </row>
    <row r="118" spans="1:8">
      <c r="A118" s="53"/>
      <c r="B118" s="54"/>
      <c r="C118" s="51"/>
      <c r="D118" s="38"/>
      <c r="E118" s="39"/>
      <c r="F118" s="38"/>
      <c r="G118" s="41"/>
      <c r="H118" s="42"/>
    </row>
    <row r="119" spans="1:8">
      <c r="A119" s="53"/>
      <c r="B119" s="54"/>
      <c r="C119" s="51"/>
      <c r="D119" s="38"/>
      <c r="E119" s="39"/>
      <c r="F119" s="38"/>
      <c r="G119" s="41"/>
      <c r="H119" s="42"/>
    </row>
    <row r="120" spans="1:8" ht="15" thickBot="1">
      <c r="A120" s="53"/>
      <c r="B120" s="54"/>
      <c r="C120" s="51"/>
      <c r="D120" s="38"/>
      <c r="E120" s="39"/>
      <c r="F120" s="38"/>
      <c r="G120" s="41"/>
      <c r="H120" s="42"/>
    </row>
    <row r="121" spans="1:8" s="56" customFormat="1" ht="16.5" thickBot="1">
      <c r="A121" s="55"/>
      <c r="B121" s="58"/>
      <c r="C121" s="59"/>
      <c r="D121" s="59"/>
      <c r="E121" s="60"/>
      <c r="F121" s="60"/>
      <c r="G121" s="79"/>
      <c r="H121" s="80"/>
    </row>
    <row r="122" spans="1:8">
      <c r="A122" s="53"/>
      <c r="B122" s="54"/>
      <c r="C122" s="51"/>
      <c r="D122" s="38"/>
      <c r="E122" s="39"/>
      <c r="F122" s="38"/>
      <c r="G122" s="41"/>
      <c r="H122" s="42"/>
    </row>
    <row r="123" spans="1:8">
      <c r="A123" s="53"/>
      <c r="B123" s="54"/>
      <c r="C123" s="51"/>
      <c r="D123" s="38"/>
      <c r="E123" s="39"/>
      <c r="F123" s="38"/>
      <c r="G123" s="41"/>
      <c r="H123" s="42"/>
    </row>
    <row r="124" spans="1:8">
      <c r="A124" s="53"/>
      <c r="B124" s="54"/>
      <c r="C124" s="51"/>
      <c r="D124" s="38"/>
      <c r="E124" s="39"/>
      <c r="F124" s="38"/>
      <c r="G124" s="41"/>
      <c r="H124" s="42"/>
    </row>
    <row r="125" spans="1:8">
      <c r="A125" s="53"/>
      <c r="B125" s="54"/>
      <c r="C125" s="51"/>
      <c r="D125" s="38"/>
      <c r="E125" s="39"/>
      <c r="F125" s="38"/>
      <c r="G125" s="41"/>
      <c r="H125" s="42"/>
    </row>
    <row r="126" spans="1:8">
      <c r="A126" s="53"/>
      <c r="B126" s="54"/>
      <c r="C126" s="51"/>
      <c r="D126" s="38"/>
      <c r="E126" s="39"/>
      <c r="F126" s="38"/>
      <c r="G126" s="41"/>
      <c r="H126" s="42"/>
    </row>
    <row r="127" spans="1:8">
      <c r="A127" s="53"/>
      <c r="B127" s="54"/>
      <c r="C127" s="51"/>
      <c r="D127" s="38"/>
      <c r="E127" s="39"/>
      <c r="F127" s="38"/>
      <c r="G127" s="41"/>
      <c r="H127" s="42"/>
    </row>
    <row r="128" spans="1:8">
      <c r="A128" s="53"/>
      <c r="B128" s="54"/>
      <c r="C128" s="51"/>
      <c r="D128" s="38"/>
      <c r="E128" s="39"/>
      <c r="F128" s="38"/>
      <c r="G128" s="41"/>
      <c r="H128" s="42"/>
    </row>
    <row r="129" spans="1:8">
      <c r="A129" s="53"/>
      <c r="B129" s="54"/>
      <c r="C129" s="51"/>
      <c r="D129" s="38"/>
      <c r="E129" s="39"/>
      <c r="F129" s="38"/>
      <c r="G129" s="41"/>
      <c r="H129" s="42"/>
    </row>
    <row r="130" spans="1:8">
      <c r="A130" s="53"/>
      <c r="B130" s="54"/>
      <c r="C130" s="51"/>
      <c r="D130" s="38"/>
      <c r="E130" s="39"/>
      <c r="F130" s="38"/>
      <c r="G130" s="41"/>
      <c r="H130" s="42"/>
    </row>
    <row r="131" spans="1:8">
      <c r="A131" s="53"/>
      <c r="B131" s="54"/>
      <c r="C131" s="51"/>
      <c r="D131" s="38"/>
      <c r="E131" s="39"/>
      <c r="F131" s="38"/>
      <c r="G131" s="41"/>
      <c r="H131" s="42"/>
    </row>
    <row r="132" spans="1:8">
      <c r="A132" s="53"/>
      <c r="B132" s="54"/>
      <c r="C132" s="51"/>
      <c r="D132" s="38"/>
      <c r="E132" s="39"/>
      <c r="F132" s="38"/>
      <c r="G132" s="41"/>
      <c r="H132" s="42"/>
    </row>
    <row r="133" spans="1:8">
      <c r="A133" s="53"/>
      <c r="B133" s="54"/>
      <c r="C133" s="51"/>
      <c r="D133" s="38"/>
      <c r="E133" s="39"/>
      <c r="F133" s="38"/>
      <c r="G133" s="41"/>
      <c r="H133" s="42"/>
    </row>
    <row r="134" spans="1:8">
      <c r="A134" s="53"/>
      <c r="B134" s="54"/>
      <c r="C134" s="51"/>
      <c r="D134" s="38"/>
      <c r="E134" s="39"/>
      <c r="F134" s="38"/>
      <c r="G134" s="41"/>
      <c r="H134" s="42"/>
    </row>
    <row r="135" spans="1:8">
      <c r="A135" s="53"/>
      <c r="B135" s="54"/>
      <c r="C135" s="51"/>
      <c r="D135" s="38"/>
      <c r="E135" s="39"/>
      <c r="F135" s="38"/>
      <c r="G135" s="41"/>
      <c r="H135" s="42"/>
    </row>
    <row r="136" spans="1:8">
      <c r="A136" s="53"/>
      <c r="B136" s="54"/>
      <c r="C136" s="51"/>
      <c r="D136" s="38"/>
      <c r="E136" s="39"/>
      <c r="F136" s="38"/>
      <c r="G136" s="41"/>
      <c r="H136" s="42"/>
    </row>
    <row r="137" spans="1:8" ht="15" thickBot="1">
      <c r="A137" s="53"/>
      <c r="B137" s="54"/>
      <c r="C137" s="51"/>
      <c r="D137" s="38"/>
      <c r="E137" s="39"/>
      <c r="F137" s="38"/>
      <c r="G137" s="41"/>
      <c r="H137" s="42"/>
    </row>
    <row r="138" spans="1:8" s="56" customFormat="1" ht="16.5" thickBot="1">
      <c r="A138" s="55"/>
      <c r="B138" s="58"/>
      <c r="C138" s="59"/>
      <c r="D138" s="59"/>
      <c r="E138" s="60"/>
      <c r="F138" s="60"/>
      <c r="G138" s="79"/>
      <c r="H138" s="80"/>
    </row>
    <row r="139" spans="1:8">
      <c r="A139" s="53"/>
      <c r="B139" s="54"/>
      <c r="C139" s="51"/>
      <c r="D139" s="38"/>
      <c r="E139" s="39"/>
      <c r="F139" s="38"/>
      <c r="G139" s="41"/>
      <c r="H139" s="42"/>
    </row>
    <row r="140" spans="1:8" ht="15" thickBot="1">
      <c r="C140" s="2"/>
      <c r="D140" s="2"/>
    </row>
    <row r="141" spans="1:8" ht="16.5">
      <c r="A141" s="68"/>
      <c r="B141" s="70"/>
      <c r="C141" s="71"/>
      <c r="D141" s="71"/>
      <c r="E141" s="72"/>
      <c r="F141" s="62"/>
      <c r="G141" s="63"/>
      <c r="H141" s="64"/>
    </row>
    <row r="142" spans="1:8" ht="17.25" thickBot="1">
      <c r="A142" s="69"/>
      <c r="B142" s="73"/>
      <c r="C142" s="74"/>
      <c r="D142" s="74"/>
      <c r="E142" s="75"/>
      <c r="F142" s="65"/>
      <c r="G142" s="66"/>
      <c r="H142" s="67"/>
    </row>
    <row r="143" spans="1:8">
      <c r="C143" s="2"/>
      <c r="D143" s="2"/>
    </row>
    <row r="144" spans="1:8">
      <c r="C144" s="2"/>
      <c r="D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</sheetData>
  <mergeCells count="9">
    <mergeCell ref="G106:H106"/>
    <mergeCell ref="G121:H121"/>
    <mergeCell ref="G138:H138"/>
    <mergeCell ref="G28:H28"/>
    <mergeCell ref="G37:H37"/>
    <mergeCell ref="G52:H52"/>
    <mergeCell ref="G66:H66"/>
    <mergeCell ref="G81:H81"/>
    <mergeCell ref="G94:H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53"/>
  <sheetViews>
    <sheetView showGridLines="0" zoomScale="70" zoomScaleNormal="70" workbookViewId="0">
      <pane ySplit="4" topLeftCell="A174" activePane="bottomLeft" state="frozen"/>
      <selection pane="bottomLeft" activeCell="B211" sqref="B211"/>
    </sheetView>
  </sheetViews>
  <sheetFormatPr baseColWidth="10" defaultRowHeight="14.25"/>
  <cols>
    <col min="1" max="1" width="58.42578125" style="1" bestFit="1" customWidth="1"/>
    <col min="2" max="2" width="19.5703125" style="2" customWidth="1"/>
    <col min="3" max="4" width="38.42578125" style="1" customWidth="1"/>
    <col min="5" max="5" width="15.7109375" style="1" customWidth="1"/>
    <col min="6" max="6" width="17.7109375" style="1" customWidth="1"/>
    <col min="7" max="7" width="15.5703125" style="1" customWidth="1"/>
    <col min="8" max="8" width="37.140625" style="1" customWidth="1"/>
    <col min="9" max="16384" width="11.42578125" style="1"/>
  </cols>
  <sheetData>
    <row r="2" spans="1:8" ht="15">
      <c r="A2" s="3" t="s">
        <v>63</v>
      </c>
      <c r="B2" s="3"/>
      <c r="C2" s="3"/>
      <c r="D2" s="3"/>
      <c r="E2" s="3"/>
      <c r="F2" s="3"/>
      <c r="G2" s="3"/>
      <c r="H2" s="3"/>
    </row>
    <row r="3" spans="1:8" ht="15" thickBot="1"/>
    <row r="4" spans="1:8" ht="30.75" thickBot="1">
      <c r="A4" s="4" t="s">
        <v>134</v>
      </c>
      <c r="B4" s="5" t="s">
        <v>135</v>
      </c>
      <c r="C4" s="6" t="s">
        <v>0</v>
      </c>
      <c r="D4" s="6" t="s">
        <v>156</v>
      </c>
      <c r="E4" s="7" t="s">
        <v>3</v>
      </c>
      <c r="F4" s="6" t="s">
        <v>9</v>
      </c>
      <c r="G4" s="8" t="s">
        <v>92</v>
      </c>
      <c r="H4" s="9"/>
    </row>
    <row r="5" spans="1:8" ht="15.75" hidden="1" thickBot="1">
      <c r="A5" s="10" t="s">
        <v>64</v>
      </c>
      <c r="B5" s="11"/>
      <c r="C5" s="11"/>
      <c r="D5" s="11"/>
      <c r="E5" s="11"/>
      <c r="F5" s="11"/>
      <c r="G5" s="11"/>
      <c r="H5" s="12"/>
    </row>
    <row r="6" spans="1:8" ht="28.5" hidden="1">
      <c r="A6" s="13" t="s">
        <v>129</v>
      </c>
      <c r="B6" s="14" t="s">
        <v>130</v>
      </c>
      <c r="C6" s="14" t="s">
        <v>131</v>
      </c>
      <c r="D6" s="14" t="s">
        <v>158</v>
      </c>
      <c r="E6" s="15">
        <v>41520</v>
      </c>
      <c r="F6" s="16">
        <v>12</v>
      </c>
      <c r="G6" s="17" t="s">
        <v>94</v>
      </c>
      <c r="H6" s="18" t="s">
        <v>94</v>
      </c>
    </row>
    <row r="7" spans="1:8" ht="28.5" hidden="1">
      <c r="A7" s="19" t="s">
        <v>132</v>
      </c>
      <c r="B7" s="20" t="s">
        <v>1</v>
      </c>
      <c r="C7" s="20" t="s">
        <v>2</v>
      </c>
      <c r="D7" s="20" t="s">
        <v>157</v>
      </c>
      <c r="E7" s="21">
        <v>41520</v>
      </c>
      <c r="F7" s="22">
        <v>11</v>
      </c>
      <c r="G7" s="23">
        <v>1</v>
      </c>
      <c r="H7" s="24" t="s">
        <v>73</v>
      </c>
    </row>
    <row r="8" spans="1:8" hidden="1">
      <c r="A8" s="25" t="s">
        <v>4</v>
      </c>
      <c r="B8" s="26" t="s">
        <v>5</v>
      </c>
      <c r="C8" s="26" t="s">
        <v>6</v>
      </c>
      <c r="D8" s="26"/>
      <c r="E8" s="27"/>
      <c r="F8" s="28"/>
      <c r="G8" s="29"/>
      <c r="H8" s="30" t="s">
        <v>7</v>
      </c>
    </row>
    <row r="9" spans="1:8" ht="28.5" hidden="1">
      <c r="A9" s="31" t="s">
        <v>126</v>
      </c>
      <c r="B9" s="32" t="s">
        <v>8</v>
      </c>
      <c r="C9" s="32" t="s">
        <v>2</v>
      </c>
      <c r="D9" s="32" t="s">
        <v>158</v>
      </c>
      <c r="E9" s="33">
        <v>41530</v>
      </c>
      <c r="F9" s="34">
        <v>12</v>
      </c>
      <c r="G9" s="35">
        <v>1</v>
      </c>
      <c r="H9" s="36" t="s">
        <v>86</v>
      </c>
    </row>
    <row r="10" spans="1:8" hidden="1">
      <c r="A10" s="31" t="s">
        <v>127</v>
      </c>
      <c r="B10" s="32" t="s">
        <v>10</v>
      </c>
      <c r="C10" s="32" t="s">
        <v>119</v>
      </c>
      <c r="D10" s="32" t="s">
        <v>158</v>
      </c>
      <c r="E10" s="33">
        <v>41536</v>
      </c>
      <c r="F10" s="34">
        <v>12</v>
      </c>
      <c r="G10" s="35" t="s">
        <v>94</v>
      </c>
      <c r="H10" s="36" t="s">
        <v>94</v>
      </c>
    </row>
    <row r="11" spans="1:8" ht="28.5" hidden="1">
      <c r="A11" s="31" t="s">
        <v>120</v>
      </c>
      <c r="B11" s="32" t="s">
        <v>12</v>
      </c>
      <c r="C11" s="32" t="s">
        <v>6</v>
      </c>
      <c r="D11" s="32" t="s">
        <v>159</v>
      </c>
      <c r="E11" s="33">
        <v>41536</v>
      </c>
      <c r="F11" s="34">
        <v>6</v>
      </c>
      <c r="G11" s="35">
        <v>1</v>
      </c>
      <c r="H11" s="24" t="s">
        <v>73</v>
      </c>
    </row>
    <row r="12" spans="1:8" ht="28.5" hidden="1">
      <c r="A12" s="31" t="s">
        <v>123</v>
      </c>
      <c r="B12" s="32" t="s">
        <v>15</v>
      </c>
      <c r="C12" s="32" t="s">
        <v>6</v>
      </c>
      <c r="D12" s="32" t="s">
        <v>158</v>
      </c>
      <c r="E12" s="33">
        <v>41536</v>
      </c>
      <c r="F12" s="34">
        <v>2</v>
      </c>
      <c r="G12" s="35">
        <v>1</v>
      </c>
      <c r="H12" s="24" t="s">
        <v>73</v>
      </c>
    </row>
    <row r="13" spans="1:8" ht="28.5" hidden="1">
      <c r="A13" s="31" t="s">
        <v>117</v>
      </c>
      <c r="B13" s="32" t="s">
        <v>16</v>
      </c>
      <c r="C13" s="32" t="s">
        <v>6</v>
      </c>
      <c r="D13" s="32" t="s">
        <v>160</v>
      </c>
      <c r="E13" s="33">
        <v>41541</v>
      </c>
      <c r="F13" s="34">
        <v>4</v>
      </c>
      <c r="G13" s="35">
        <v>1</v>
      </c>
      <c r="H13" s="24" t="s">
        <v>73</v>
      </c>
    </row>
    <row r="14" spans="1:8" ht="28.5" hidden="1">
      <c r="A14" s="31" t="s">
        <v>128</v>
      </c>
      <c r="B14" s="32" t="s">
        <v>11</v>
      </c>
      <c r="C14" s="32" t="s">
        <v>2</v>
      </c>
      <c r="D14" s="32" t="s">
        <v>158</v>
      </c>
      <c r="E14" s="33">
        <v>41547</v>
      </c>
      <c r="F14" s="34">
        <v>12</v>
      </c>
      <c r="G14" s="35">
        <v>1</v>
      </c>
      <c r="H14" s="24" t="s">
        <v>73</v>
      </c>
    </row>
    <row r="15" spans="1:8" ht="28.5" hidden="1">
      <c r="A15" s="31" t="s">
        <v>136</v>
      </c>
      <c r="B15" s="32" t="s">
        <v>118</v>
      </c>
      <c r="C15" s="32" t="s">
        <v>119</v>
      </c>
      <c r="D15" s="32" t="s">
        <v>160</v>
      </c>
      <c r="E15" s="33">
        <v>41554</v>
      </c>
      <c r="F15" s="34">
        <v>11</v>
      </c>
      <c r="G15" s="35" t="s">
        <v>94</v>
      </c>
      <c r="H15" s="36" t="s">
        <v>94</v>
      </c>
    </row>
    <row r="16" spans="1:8" ht="42.75" hidden="1">
      <c r="A16" s="31" t="s">
        <v>116</v>
      </c>
      <c r="B16" s="32" t="s">
        <v>17</v>
      </c>
      <c r="C16" s="32" t="s">
        <v>2</v>
      </c>
      <c r="D16" s="32" t="s">
        <v>160</v>
      </c>
      <c r="E16" s="33">
        <v>41554</v>
      </c>
      <c r="F16" s="34">
        <v>12</v>
      </c>
      <c r="G16" s="35">
        <v>1</v>
      </c>
      <c r="H16" s="36" t="s">
        <v>74</v>
      </c>
    </row>
    <row r="17" spans="1:8" ht="28.5" hidden="1">
      <c r="A17" s="31" t="s">
        <v>121</v>
      </c>
      <c r="B17" s="32" t="s">
        <v>13</v>
      </c>
      <c r="C17" s="32" t="s">
        <v>6</v>
      </c>
      <c r="D17" s="32" t="s">
        <v>159</v>
      </c>
      <c r="E17" s="33">
        <v>41562</v>
      </c>
      <c r="F17" s="34">
        <v>6</v>
      </c>
      <c r="G17" s="35">
        <v>1</v>
      </c>
      <c r="H17" s="24" t="s">
        <v>73</v>
      </c>
    </row>
    <row r="18" spans="1:8" ht="28.5" hidden="1">
      <c r="A18" s="31" t="s">
        <v>122</v>
      </c>
      <c r="B18" s="32" t="s">
        <v>14</v>
      </c>
      <c r="C18" s="32" t="s">
        <v>6</v>
      </c>
      <c r="D18" s="32" t="s">
        <v>159</v>
      </c>
      <c r="E18" s="33">
        <v>41565</v>
      </c>
      <c r="F18" s="34">
        <v>6</v>
      </c>
      <c r="G18" s="35">
        <v>1</v>
      </c>
      <c r="H18" s="24" t="s">
        <v>73</v>
      </c>
    </row>
    <row r="19" spans="1:8" ht="28.5" hidden="1">
      <c r="A19" s="31" t="s">
        <v>114</v>
      </c>
      <c r="B19" s="32" t="s">
        <v>19</v>
      </c>
      <c r="C19" s="32" t="s">
        <v>6</v>
      </c>
      <c r="D19" s="32" t="s">
        <v>158</v>
      </c>
      <c r="E19" s="33">
        <v>41565</v>
      </c>
      <c r="F19" s="34">
        <v>12</v>
      </c>
      <c r="G19" s="35">
        <v>1</v>
      </c>
      <c r="H19" s="36" t="s">
        <v>86</v>
      </c>
    </row>
    <row r="20" spans="1:8" ht="57" hidden="1">
      <c r="A20" s="31" t="s">
        <v>113</v>
      </c>
      <c r="B20" s="32" t="s">
        <v>18</v>
      </c>
      <c r="C20" s="32" t="s">
        <v>2</v>
      </c>
      <c r="D20" s="32" t="s">
        <v>160</v>
      </c>
      <c r="E20" s="33">
        <v>41568</v>
      </c>
      <c r="F20" s="34">
        <v>12</v>
      </c>
      <c r="G20" s="35">
        <v>1</v>
      </c>
      <c r="H20" s="36" t="s">
        <v>74</v>
      </c>
    </row>
    <row r="21" spans="1:8" ht="42.75" hidden="1">
      <c r="A21" s="31" t="s">
        <v>110</v>
      </c>
      <c r="B21" s="32" t="s">
        <v>23</v>
      </c>
      <c r="C21" s="32" t="s">
        <v>6</v>
      </c>
      <c r="D21" s="32" t="s">
        <v>159</v>
      </c>
      <c r="E21" s="33">
        <v>41568</v>
      </c>
      <c r="F21" s="34">
        <v>11</v>
      </c>
      <c r="G21" s="35">
        <v>2</v>
      </c>
      <c r="H21" s="24" t="s">
        <v>73</v>
      </c>
    </row>
    <row r="22" spans="1:8" ht="28.5" hidden="1">
      <c r="A22" s="31" t="s">
        <v>137</v>
      </c>
      <c r="B22" s="32" t="s">
        <v>21</v>
      </c>
      <c r="C22" s="32" t="s">
        <v>6</v>
      </c>
      <c r="D22" s="32" t="s">
        <v>161</v>
      </c>
      <c r="E22" s="33">
        <v>41570</v>
      </c>
      <c r="F22" s="34">
        <v>12</v>
      </c>
      <c r="G22" s="35">
        <v>2</v>
      </c>
      <c r="H22" s="24" t="s">
        <v>73</v>
      </c>
    </row>
    <row r="23" spans="1:8" ht="28.5" hidden="1">
      <c r="A23" s="31" t="s">
        <v>115</v>
      </c>
      <c r="B23" s="32" t="s">
        <v>20</v>
      </c>
      <c r="C23" s="32" t="s">
        <v>2</v>
      </c>
      <c r="D23" s="32" t="s">
        <v>158</v>
      </c>
      <c r="E23" s="33">
        <v>41575</v>
      </c>
      <c r="F23" s="34">
        <v>12</v>
      </c>
      <c r="G23" s="35">
        <v>1</v>
      </c>
      <c r="H23" s="24" t="s">
        <v>73</v>
      </c>
    </row>
    <row r="24" spans="1:8" ht="28.5" hidden="1">
      <c r="A24" s="31" t="s">
        <v>106</v>
      </c>
      <c r="B24" s="32" t="s">
        <v>26</v>
      </c>
      <c r="C24" s="32" t="s">
        <v>27</v>
      </c>
      <c r="D24" s="32" t="s">
        <v>159</v>
      </c>
      <c r="E24" s="33">
        <v>41576</v>
      </c>
      <c r="F24" s="34">
        <v>12</v>
      </c>
      <c r="G24" s="35">
        <v>1</v>
      </c>
      <c r="H24" s="24" t="s">
        <v>73</v>
      </c>
    </row>
    <row r="25" spans="1:8" ht="42.75" hidden="1">
      <c r="A25" s="31" t="s">
        <v>112</v>
      </c>
      <c r="B25" s="32" t="s">
        <v>25</v>
      </c>
      <c r="C25" s="32" t="s">
        <v>6</v>
      </c>
      <c r="D25" s="32" t="s">
        <v>160</v>
      </c>
      <c r="E25" s="33">
        <v>41577</v>
      </c>
      <c r="F25" s="34">
        <v>11</v>
      </c>
      <c r="G25" s="35">
        <v>1</v>
      </c>
      <c r="H25" s="36" t="s">
        <v>86</v>
      </c>
    </row>
    <row r="26" spans="1:8" ht="28.5" hidden="1">
      <c r="A26" s="31" t="s">
        <v>107</v>
      </c>
      <c r="B26" s="32" t="s">
        <v>22</v>
      </c>
      <c r="C26" s="32" t="s">
        <v>6</v>
      </c>
      <c r="D26" s="32" t="s">
        <v>158</v>
      </c>
      <c r="E26" s="33">
        <v>41578</v>
      </c>
      <c r="F26" s="34">
        <v>12</v>
      </c>
      <c r="G26" s="35">
        <v>1</v>
      </c>
      <c r="H26" s="36" t="s">
        <v>86</v>
      </c>
    </row>
    <row r="27" spans="1:8" ht="57" hidden="1">
      <c r="A27" s="31" t="s">
        <v>105</v>
      </c>
      <c r="B27" s="32" t="s">
        <v>29</v>
      </c>
      <c r="C27" s="32" t="s">
        <v>2</v>
      </c>
      <c r="D27" s="32" t="s">
        <v>160</v>
      </c>
      <c r="E27" s="33">
        <v>41580</v>
      </c>
      <c r="F27" s="34">
        <v>4</v>
      </c>
      <c r="G27" s="35">
        <v>1</v>
      </c>
      <c r="H27" s="36"/>
    </row>
    <row r="28" spans="1:8" ht="71.25" hidden="1">
      <c r="A28" s="31" t="s">
        <v>104</v>
      </c>
      <c r="B28" s="32" t="s">
        <v>28</v>
      </c>
      <c r="C28" s="32" t="s">
        <v>6</v>
      </c>
      <c r="D28" s="32" t="s">
        <v>161</v>
      </c>
      <c r="E28" s="33">
        <v>41589</v>
      </c>
      <c r="F28" s="34">
        <v>4</v>
      </c>
      <c r="G28" s="35">
        <v>1</v>
      </c>
      <c r="H28" s="36"/>
    </row>
    <row r="29" spans="1:8" ht="28.5" hidden="1">
      <c r="A29" s="31" t="s">
        <v>108</v>
      </c>
      <c r="B29" s="32" t="s">
        <v>109</v>
      </c>
      <c r="C29" s="32" t="s">
        <v>6</v>
      </c>
      <c r="D29" s="32" t="s">
        <v>158</v>
      </c>
      <c r="E29" s="33">
        <v>41590</v>
      </c>
      <c r="F29" s="34">
        <v>12</v>
      </c>
      <c r="G29" s="35">
        <v>1</v>
      </c>
      <c r="H29" s="24" t="s">
        <v>73</v>
      </c>
    </row>
    <row r="30" spans="1:8" ht="28.5" hidden="1">
      <c r="A30" s="31" t="s">
        <v>111</v>
      </c>
      <c r="B30" s="32" t="s">
        <v>24</v>
      </c>
      <c r="C30" s="32" t="s">
        <v>2</v>
      </c>
      <c r="D30" s="32" t="s">
        <v>159</v>
      </c>
      <c r="E30" s="33">
        <v>41591</v>
      </c>
      <c r="F30" s="34">
        <v>11</v>
      </c>
      <c r="G30" s="35">
        <v>2</v>
      </c>
      <c r="H30" s="24" t="s">
        <v>73</v>
      </c>
    </row>
    <row r="31" spans="1:8" ht="28.5" hidden="1">
      <c r="A31" s="31" t="s">
        <v>30</v>
      </c>
      <c r="B31" s="32" t="s">
        <v>31</v>
      </c>
      <c r="C31" s="32" t="s">
        <v>6</v>
      </c>
      <c r="D31" s="32" t="s">
        <v>160</v>
      </c>
      <c r="E31" s="33">
        <v>41598</v>
      </c>
      <c r="F31" s="34">
        <v>12</v>
      </c>
      <c r="G31" s="35">
        <v>2</v>
      </c>
      <c r="H31" s="24" t="s">
        <v>73</v>
      </c>
    </row>
    <row r="32" spans="1:8" ht="42.75" hidden="1">
      <c r="A32" s="31" t="s">
        <v>99</v>
      </c>
      <c r="B32" s="32" t="s">
        <v>35</v>
      </c>
      <c r="C32" s="32" t="s">
        <v>84</v>
      </c>
      <c r="D32" s="32" t="s">
        <v>158</v>
      </c>
      <c r="E32" s="33">
        <v>41600</v>
      </c>
      <c r="F32" s="34">
        <v>12</v>
      </c>
      <c r="G32" s="35">
        <v>1</v>
      </c>
      <c r="H32" s="24" t="s">
        <v>73</v>
      </c>
    </row>
    <row r="33" spans="1:8" ht="28.5" hidden="1">
      <c r="A33" s="31" t="s">
        <v>102</v>
      </c>
      <c r="B33" s="32" t="s">
        <v>32</v>
      </c>
      <c r="C33" s="32" t="s">
        <v>6</v>
      </c>
      <c r="D33" s="32" t="s">
        <v>159</v>
      </c>
      <c r="E33" s="33">
        <v>41604</v>
      </c>
      <c r="F33" s="34">
        <v>6</v>
      </c>
      <c r="G33" s="35">
        <v>1</v>
      </c>
      <c r="H33" s="24" t="s">
        <v>73</v>
      </c>
    </row>
    <row r="34" spans="1:8" ht="28.5" hidden="1">
      <c r="A34" s="31" t="s">
        <v>100</v>
      </c>
      <c r="B34" s="32" t="s">
        <v>36</v>
      </c>
      <c r="C34" s="32" t="s">
        <v>6</v>
      </c>
      <c r="D34" s="32" t="s">
        <v>158</v>
      </c>
      <c r="E34" s="33">
        <v>41604</v>
      </c>
      <c r="F34" s="34">
        <v>12</v>
      </c>
      <c r="G34" s="35">
        <v>1</v>
      </c>
      <c r="H34" s="24" t="s">
        <v>73</v>
      </c>
    </row>
    <row r="35" spans="1:8" ht="28.5" hidden="1">
      <c r="A35" s="31" t="s">
        <v>101</v>
      </c>
      <c r="B35" s="32" t="s">
        <v>39</v>
      </c>
      <c r="C35" s="32" t="s">
        <v>6</v>
      </c>
      <c r="D35" s="32" t="s">
        <v>159</v>
      </c>
      <c r="E35" s="33">
        <v>41604</v>
      </c>
      <c r="F35" s="34">
        <v>12</v>
      </c>
      <c r="G35" s="35">
        <v>2</v>
      </c>
      <c r="H35" s="24" t="s">
        <v>73</v>
      </c>
    </row>
    <row r="36" spans="1:8" ht="28.5" hidden="1">
      <c r="A36" s="31" t="s">
        <v>96</v>
      </c>
      <c r="B36" s="32" t="s">
        <v>40</v>
      </c>
      <c r="C36" s="32" t="s">
        <v>2</v>
      </c>
      <c r="D36" s="32" t="s">
        <v>158</v>
      </c>
      <c r="E36" s="33">
        <v>41604</v>
      </c>
      <c r="F36" s="34">
        <v>12</v>
      </c>
      <c r="G36" s="35">
        <v>1</v>
      </c>
      <c r="H36" s="24" t="s">
        <v>73</v>
      </c>
    </row>
    <row r="37" spans="1:8" ht="28.5" hidden="1">
      <c r="A37" s="31" t="s">
        <v>124</v>
      </c>
      <c r="B37" s="32" t="s">
        <v>125</v>
      </c>
      <c r="C37" s="32" t="s">
        <v>6</v>
      </c>
      <c r="D37" s="32" t="s">
        <v>160</v>
      </c>
      <c r="E37" s="33">
        <v>41605</v>
      </c>
      <c r="F37" s="34">
        <v>2</v>
      </c>
      <c r="G37" s="35">
        <v>1</v>
      </c>
      <c r="H37" s="24" t="s">
        <v>73</v>
      </c>
    </row>
    <row r="38" spans="1:8" ht="28.5" hidden="1">
      <c r="A38" s="31" t="s">
        <v>97</v>
      </c>
      <c r="B38" s="32" t="s">
        <v>41</v>
      </c>
      <c r="C38" s="32" t="s">
        <v>6</v>
      </c>
      <c r="D38" s="32" t="s">
        <v>159</v>
      </c>
      <c r="E38" s="33">
        <v>41610</v>
      </c>
      <c r="F38" s="34">
        <v>12</v>
      </c>
      <c r="G38" s="35">
        <v>2</v>
      </c>
      <c r="H38" s="24" t="s">
        <v>73</v>
      </c>
    </row>
    <row r="39" spans="1:8" ht="28.5" hidden="1">
      <c r="A39" s="31" t="s">
        <v>42</v>
      </c>
      <c r="B39" s="32" t="s">
        <v>43</v>
      </c>
      <c r="C39" s="32" t="s">
        <v>2</v>
      </c>
      <c r="D39" s="32" t="s">
        <v>160</v>
      </c>
      <c r="E39" s="33">
        <v>41611</v>
      </c>
      <c r="F39" s="34">
        <v>2</v>
      </c>
      <c r="G39" s="35">
        <v>2</v>
      </c>
      <c r="H39" s="36" t="s">
        <v>74</v>
      </c>
    </row>
    <row r="40" spans="1:8" ht="28.5" hidden="1">
      <c r="A40" s="31" t="s">
        <v>37</v>
      </c>
      <c r="B40" s="32" t="s">
        <v>38</v>
      </c>
      <c r="C40" s="32" t="s">
        <v>6</v>
      </c>
      <c r="D40" s="32" t="s">
        <v>160</v>
      </c>
      <c r="E40" s="33">
        <v>41612</v>
      </c>
      <c r="F40" s="34">
        <v>12</v>
      </c>
      <c r="G40" s="35">
        <v>1</v>
      </c>
      <c r="H40" s="24" t="s">
        <v>73</v>
      </c>
    </row>
    <row r="41" spans="1:8" ht="28.5" hidden="1">
      <c r="A41" s="31" t="s">
        <v>138</v>
      </c>
      <c r="B41" s="32" t="s">
        <v>33</v>
      </c>
      <c r="C41" s="32" t="s">
        <v>6</v>
      </c>
      <c r="D41" s="32" t="s">
        <v>159</v>
      </c>
      <c r="E41" s="33">
        <v>41614</v>
      </c>
      <c r="F41" s="34">
        <v>6</v>
      </c>
      <c r="G41" s="35">
        <v>1</v>
      </c>
      <c r="H41" s="24" t="s">
        <v>73</v>
      </c>
    </row>
    <row r="42" spans="1:8" ht="28.5" hidden="1">
      <c r="A42" s="31" t="s">
        <v>95</v>
      </c>
      <c r="B42" s="32" t="s">
        <v>47</v>
      </c>
      <c r="C42" s="32" t="s">
        <v>2</v>
      </c>
      <c r="D42" s="32" t="s">
        <v>159</v>
      </c>
      <c r="E42" s="33">
        <v>41617</v>
      </c>
      <c r="F42" s="34">
        <v>11</v>
      </c>
      <c r="G42" s="35">
        <v>2</v>
      </c>
      <c r="H42" s="24" t="s">
        <v>73</v>
      </c>
    </row>
    <row r="43" spans="1:8" ht="42.75" hidden="1">
      <c r="A43" s="31" t="s">
        <v>98</v>
      </c>
      <c r="B43" s="32" t="s">
        <v>44</v>
      </c>
      <c r="C43" s="32" t="s">
        <v>45</v>
      </c>
      <c r="D43" s="32" t="s">
        <v>159</v>
      </c>
      <c r="E43" s="33">
        <v>41618</v>
      </c>
      <c r="F43" s="34">
        <v>12</v>
      </c>
      <c r="G43" s="35">
        <v>2</v>
      </c>
      <c r="H43" s="24" t="s">
        <v>73</v>
      </c>
    </row>
    <row r="44" spans="1:8" ht="28.5" hidden="1">
      <c r="A44" s="31" t="s">
        <v>98</v>
      </c>
      <c r="B44" s="32" t="s">
        <v>46</v>
      </c>
      <c r="C44" s="32" t="s">
        <v>6</v>
      </c>
      <c r="D44" s="32" t="s">
        <v>159</v>
      </c>
      <c r="E44" s="33">
        <v>41619</v>
      </c>
      <c r="F44" s="34">
        <v>12</v>
      </c>
      <c r="G44" s="35">
        <v>2</v>
      </c>
      <c r="H44" s="24" t="s">
        <v>73</v>
      </c>
    </row>
    <row r="45" spans="1:8" ht="42.75" hidden="1">
      <c r="A45" s="31" t="s">
        <v>139</v>
      </c>
      <c r="B45" s="32" t="s">
        <v>91</v>
      </c>
      <c r="C45" s="32" t="s">
        <v>2</v>
      </c>
      <c r="D45" s="32" t="s">
        <v>162</v>
      </c>
      <c r="E45" s="33">
        <v>41624</v>
      </c>
      <c r="F45" s="34">
        <v>12</v>
      </c>
      <c r="G45" s="35">
        <v>2</v>
      </c>
      <c r="H45" s="24" t="s">
        <v>73</v>
      </c>
    </row>
    <row r="46" spans="1:8" ht="28.5" hidden="1">
      <c r="A46" s="31" t="s">
        <v>103</v>
      </c>
      <c r="B46" s="32" t="s">
        <v>34</v>
      </c>
      <c r="C46" s="32" t="s">
        <v>6</v>
      </c>
      <c r="D46" s="32" t="s">
        <v>160</v>
      </c>
      <c r="E46" s="33">
        <v>41626</v>
      </c>
      <c r="F46" s="34">
        <v>6</v>
      </c>
      <c r="G46" s="35">
        <v>1</v>
      </c>
      <c r="H46" s="36" t="s">
        <v>86</v>
      </c>
    </row>
    <row r="47" spans="1:8" ht="15" hidden="1" thickBot="1">
      <c r="A47" s="31" t="s">
        <v>93</v>
      </c>
      <c r="B47" s="32" t="s">
        <v>48</v>
      </c>
      <c r="C47" s="32" t="s">
        <v>119</v>
      </c>
      <c r="D47" s="32" t="s">
        <v>158</v>
      </c>
      <c r="E47" s="33">
        <v>41626</v>
      </c>
      <c r="F47" s="34">
        <v>11</v>
      </c>
      <c r="G47" s="35" t="s">
        <v>94</v>
      </c>
      <c r="H47" s="36" t="s">
        <v>94</v>
      </c>
    </row>
    <row r="48" spans="1:8" s="56" customFormat="1" ht="16.5" thickBot="1">
      <c r="A48" s="55"/>
      <c r="B48" s="58"/>
      <c r="C48" s="59"/>
      <c r="D48" s="59"/>
      <c r="E48" s="60"/>
      <c r="F48" s="60"/>
      <c r="G48" s="57"/>
      <c r="H48" s="61"/>
    </row>
    <row r="49" spans="1:8" ht="71.25">
      <c r="A49" s="37" t="s">
        <v>140</v>
      </c>
      <c r="B49" s="38" t="s">
        <v>90</v>
      </c>
      <c r="C49" s="38" t="s">
        <v>27</v>
      </c>
      <c r="D49" s="38" t="s">
        <v>157</v>
      </c>
      <c r="E49" s="39">
        <v>41659</v>
      </c>
      <c r="F49" s="40">
        <v>12</v>
      </c>
      <c r="G49" s="41">
        <v>2</v>
      </c>
      <c r="H49" s="52" t="s">
        <v>73</v>
      </c>
    </row>
    <row r="50" spans="1:8" ht="28.5">
      <c r="A50" s="37" t="s">
        <v>81</v>
      </c>
      <c r="B50" s="38" t="s">
        <v>82</v>
      </c>
      <c r="C50" s="38" t="s">
        <v>2</v>
      </c>
      <c r="D50" s="38" t="s">
        <v>159</v>
      </c>
      <c r="E50" s="39">
        <v>41660</v>
      </c>
      <c r="F50" s="40">
        <v>6</v>
      </c>
      <c r="G50" s="41">
        <v>1</v>
      </c>
      <c r="H50" s="42" t="s">
        <v>74</v>
      </c>
    </row>
    <row r="51" spans="1:8" ht="28.5">
      <c r="A51" s="37" t="s">
        <v>89</v>
      </c>
      <c r="B51" s="38" t="s">
        <v>49</v>
      </c>
      <c r="C51" s="38" t="s">
        <v>6</v>
      </c>
      <c r="D51" s="38"/>
      <c r="E51" s="39">
        <v>41668</v>
      </c>
      <c r="F51" s="40">
        <v>12</v>
      </c>
      <c r="G51" s="41">
        <v>1</v>
      </c>
      <c r="H51" s="52" t="s">
        <v>73</v>
      </c>
    </row>
    <row r="52" spans="1:8" ht="28.5">
      <c r="A52" s="37" t="s">
        <v>80</v>
      </c>
      <c r="B52" s="38" t="s">
        <v>51</v>
      </c>
      <c r="C52" s="38" t="s">
        <v>2</v>
      </c>
      <c r="D52" s="38" t="s">
        <v>158</v>
      </c>
      <c r="E52" s="39">
        <v>41680</v>
      </c>
      <c r="F52" s="40">
        <v>12</v>
      </c>
      <c r="G52" s="41">
        <v>1</v>
      </c>
      <c r="H52" s="42" t="s">
        <v>74</v>
      </c>
    </row>
    <row r="53" spans="1:8" ht="42.75">
      <c r="A53" s="37" t="s">
        <v>141</v>
      </c>
      <c r="B53" s="38" t="s">
        <v>83</v>
      </c>
      <c r="C53" s="38" t="s">
        <v>84</v>
      </c>
      <c r="D53" s="38" t="s">
        <v>158</v>
      </c>
      <c r="E53" s="39">
        <v>41680</v>
      </c>
      <c r="F53" s="40">
        <v>4</v>
      </c>
      <c r="G53" s="41">
        <v>2</v>
      </c>
      <c r="H53" s="42" t="s">
        <v>72</v>
      </c>
    </row>
    <row r="54" spans="1:8" ht="28.5">
      <c r="A54" s="37" t="s">
        <v>52</v>
      </c>
      <c r="B54" s="38" t="s">
        <v>53</v>
      </c>
      <c r="C54" s="38" t="s">
        <v>6</v>
      </c>
      <c r="D54" s="38" t="s">
        <v>160</v>
      </c>
      <c r="E54" s="39">
        <v>41694</v>
      </c>
      <c r="F54" s="40">
        <v>12</v>
      </c>
      <c r="G54" s="41">
        <v>2</v>
      </c>
      <c r="H54" s="52" t="s">
        <v>73</v>
      </c>
    </row>
    <row r="55" spans="1:8" ht="28.5">
      <c r="A55" s="37" t="s">
        <v>66</v>
      </c>
      <c r="B55" s="38" t="s">
        <v>60</v>
      </c>
      <c r="C55" s="38" t="s">
        <v>6</v>
      </c>
      <c r="D55" s="38" t="s">
        <v>158</v>
      </c>
      <c r="E55" s="39">
        <v>41730</v>
      </c>
      <c r="F55" s="40">
        <v>12</v>
      </c>
      <c r="G55" s="41">
        <v>1</v>
      </c>
      <c r="H55" s="42" t="s">
        <v>72</v>
      </c>
    </row>
    <row r="56" spans="1:8" ht="42.75">
      <c r="A56" s="37" t="s">
        <v>65</v>
      </c>
      <c r="B56" s="38" t="s">
        <v>61</v>
      </c>
      <c r="C56" s="38" t="s">
        <v>45</v>
      </c>
      <c r="D56" s="38" t="s">
        <v>159</v>
      </c>
      <c r="E56" s="39">
        <v>41732</v>
      </c>
      <c r="F56" s="40">
        <v>12</v>
      </c>
      <c r="G56" s="41">
        <v>2</v>
      </c>
      <c r="H56" s="52" t="s">
        <v>73</v>
      </c>
    </row>
    <row r="57" spans="1:8" ht="42.75">
      <c r="A57" s="37" t="s">
        <v>133</v>
      </c>
      <c r="B57" s="38" t="s">
        <v>62</v>
      </c>
      <c r="C57" s="38" t="s">
        <v>45</v>
      </c>
      <c r="D57" s="38" t="s">
        <v>159</v>
      </c>
      <c r="E57" s="39">
        <v>41733</v>
      </c>
      <c r="F57" s="40">
        <v>12</v>
      </c>
      <c r="G57" s="41"/>
      <c r="H57" s="42" t="s">
        <v>7</v>
      </c>
    </row>
    <row r="58" spans="1:8" ht="28.5">
      <c r="A58" s="37" t="s">
        <v>79</v>
      </c>
      <c r="B58" s="38" t="s">
        <v>54</v>
      </c>
      <c r="C58" s="38" t="s">
        <v>6</v>
      </c>
      <c r="D58" s="38" t="s">
        <v>158</v>
      </c>
      <c r="E58" s="39">
        <v>41736</v>
      </c>
      <c r="F58" s="40">
        <v>12</v>
      </c>
      <c r="G58" s="41">
        <v>1</v>
      </c>
      <c r="H58" s="42" t="s">
        <v>74</v>
      </c>
    </row>
    <row r="59" spans="1:8" ht="28.5">
      <c r="A59" s="37" t="s">
        <v>67</v>
      </c>
      <c r="B59" s="38" t="s">
        <v>58</v>
      </c>
      <c r="C59" s="38" t="s">
        <v>2</v>
      </c>
      <c r="D59" s="38" t="s">
        <v>159</v>
      </c>
      <c r="E59" s="39">
        <v>41736</v>
      </c>
      <c r="F59" s="40">
        <v>11</v>
      </c>
      <c r="G59" s="41"/>
      <c r="H59" s="42" t="s">
        <v>7</v>
      </c>
    </row>
    <row r="60" spans="1:8" ht="28.5">
      <c r="A60" s="37" t="s">
        <v>75</v>
      </c>
      <c r="B60" s="38" t="s">
        <v>76</v>
      </c>
      <c r="C60" s="38" t="s">
        <v>2</v>
      </c>
      <c r="D60" s="38" t="s">
        <v>159</v>
      </c>
      <c r="E60" s="39" t="s">
        <v>218</v>
      </c>
      <c r="F60" s="40">
        <v>12</v>
      </c>
      <c r="G60" s="41">
        <v>2</v>
      </c>
      <c r="H60" s="42" t="s">
        <v>74</v>
      </c>
    </row>
    <row r="61" spans="1:8" ht="28.5">
      <c r="A61" s="37" t="s">
        <v>85</v>
      </c>
      <c r="B61" s="38" t="s">
        <v>50</v>
      </c>
      <c r="C61" s="38" t="s">
        <v>6</v>
      </c>
      <c r="D61" s="38" t="s">
        <v>158</v>
      </c>
      <c r="E61" s="39" t="s">
        <v>217</v>
      </c>
      <c r="F61" s="40">
        <v>3</v>
      </c>
      <c r="G61" s="41">
        <v>1</v>
      </c>
      <c r="H61" s="42" t="s">
        <v>86</v>
      </c>
    </row>
    <row r="62" spans="1:8" ht="42.75">
      <c r="A62" s="37" t="s">
        <v>142</v>
      </c>
      <c r="B62" s="38" t="s">
        <v>70</v>
      </c>
      <c r="C62" s="38" t="s">
        <v>71</v>
      </c>
      <c r="D62" s="38" t="s">
        <v>160</v>
      </c>
      <c r="E62" s="39" t="s">
        <v>216</v>
      </c>
      <c r="F62" s="40">
        <v>4</v>
      </c>
      <c r="G62" s="41">
        <v>2</v>
      </c>
      <c r="H62" s="42" t="s">
        <v>72</v>
      </c>
    </row>
    <row r="63" spans="1:8" ht="42.75">
      <c r="A63" s="37" t="s">
        <v>87</v>
      </c>
      <c r="B63" s="38" t="s">
        <v>88</v>
      </c>
      <c r="C63" s="38" t="s">
        <v>45</v>
      </c>
      <c r="D63" s="38" t="s">
        <v>159</v>
      </c>
      <c r="E63" s="39" t="s">
        <v>219</v>
      </c>
      <c r="F63" s="40">
        <v>3</v>
      </c>
      <c r="G63" s="41">
        <v>1</v>
      </c>
      <c r="H63" s="52" t="s">
        <v>73</v>
      </c>
    </row>
    <row r="64" spans="1:8" ht="28.5">
      <c r="A64" s="43" t="s">
        <v>77</v>
      </c>
      <c r="B64" s="44" t="s">
        <v>78</v>
      </c>
      <c r="C64" s="44" t="s">
        <v>6</v>
      </c>
      <c r="D64" s="44" t="s">
        <v>159</v>
      </c>
      <c r="E64" s="45" t="s">
        <v>220</v>
      </c>
      <c r="F64" s="46">
        <v>2</v>
      </c>
      <c r="G64" s="47">
        <v>2</v>
      </c>
      <c r="H64" s="48" t="s">
        <v>74</v>
      </c>
    </row>
    <row r="65" spans="1:8" ht="42.75">
      <c r="A65" s="37" t="s">
        <v>144</v>
      </c>
      <c r="B65" s="38" t="s">
        <v>56</v>
      </c>
      <c r="C65" s="38" t="s">
        <v>6</v>
      </c>
      <c r="D65" s="38" t="s">
        <v>159</v>
      </c>
      <c r="E65" s="39" t="s">
        <v>221</v>
      </c>
      <c r="F65" s="40">
        <v>12</v>
      </c>
      <c r="G65" s="41">
        <v>2</v>
      </c>
      <c r="H65" s="52" t="s">
        <v>73</v>
      </c>
    </row>
    <row r="66" spans="1:8" ht="28.5">
      <c r="A66" s="37" t="s">
        <v>68</v>
      </c>
      <c r="B66" s="38" t="s">
        <v>57</v>
      </c>
      <c r="C66" s="38" t="s">
        <v>6</v>
      </c>
      <c r="D66" s="38" t="s">
        <v>159</v>
      </c>
      <c r="E66" s="39" t="s">
        <v>221</v>
      </c>
      <c r="F66" s="40">
        <v>11</v>
      </c>
      <c r="G66" s="41">
        <v>2</v>
      </c>
      <c r="H66" s="52" t="s">
        <v>73</v>
      </c>
    </row>
    <row r="67" spans="1:8" ht="42.75">
      <c r="A67" s="37" t="s">
        <v>143</v>
      </c>
      <c r="B67" s="38" t="s">
        <v>59</v>
      </c>
      <c r="C67" s="38" t="s">
        <v>6</v>
      </c>
      <c r="D67" s="38" t="s">
        <v>161</v>
      </c>
      <c r="E67" s="39" t="s">
        <v>221</v>
      </c>
      <c r="F67" s="40">
        <v>12</v>
      </c>
      <c r="G67" s="41">
        <v>1</v>
      </c>
      <c r="H67" s="42" t="s">
        <v>72</v>
      </c>
    </row>
    <row r="68" spans="1:8" ht="28.5">
      <c r="A68" s="37" t="s">
        <v>69</v>
      </c>
      <c r="B68" s="38" t="s">
        <v>55</v>
      </c>
      <c r="C68" s="38" t="s">
        <v>2</v>
      </c>
      <c r="D68" s="38" t="s">
        <v>158</v>
      </c>
      <c r="E68" s="39" t="s">
        <v>222</v>
      </c>
      <c r="F68" s="40">
        <v>12</v>
      </c>
      <c r="G68" s="41">
        <v>1</v>
      </c>
      <c r="H68" s="42" t="s">
        <v>74</v>
      </c>
    </row>
    <row r="69" spans="1:8" ht="43.5" thickBot="1">
      <c r="A69" s="37" t="s">
        <v>321</v>
      </c>
      <c r="B69" s="38" t="s">
        <v>177</v>
      </c>
      <c r="C69" s="38" t="s">
        <v>6</v>
      </c>
      <c r="D69" s="38"/>
      <c r="E69" s="39" t="s">
        <v>223</v>
      </c>
      <c r="F69" s="40">
        <v>4</v>
      </c>
      <c r="G69" s="41">
        <v>1</v>
      </c>
      <c r="H69" s="42" t="s">
        <v>72</v>
      </c>
    </row>
    <row r="70" spans="1:8" s="56" customFormat="1" ht="16.5" thickBot="1">
      <c r="A70" s="55" t="s">
        <v>359</v>
      </c>
      <c r="B70" s="58">
        <f>COUNTA(B49,B50,B51,B52,B53,B54,B55,B56,B57,B58,B59,B60,B61,B62,B63,B64,B65,B66,B67,B68,B69)</f>
        <v>21</v>
      </c>
      <c r="C70" s="59"/>
      <c r="D70" s="59"/>
      <c r="E70" s="60"/>
      <c r="F70" s="60"/>
      <c r="G70" s="79" t="s">
        <v>366</v>
      </c>
      <c r="H70" s="80"/>
    </row>
    <row r="71" spans="1:8" ht="28.5">
      <c r="A71" s="49" t="s">
        <v>66</v>
      </c>
      <c r="B71" s="50" t="s">
        <v>60</v>
      </c>
      <c r="C71" s="51" t="s">
        <v>6</v>
      </c>
      <c r="D71" s="38" t="s">
        <v>158</v>
      </c>
      <c r="E71" s="39">
        <v>41730</v>
      </c>
      <c r="F71" s="38">
        <v>12</v>
      </c>
      <c r="G71" s="41">
        <v>1</v>
      </c>
      <c r="H71" s="42" t="s">
        <v>86</v>
      </c>
    </row>
    <row r="72" spans="1:8" ht="42.75">
      <c r="A72" s="49" t="s">
        <v>65</v>
      </c>
      <c r="B72" s="50" t="s">
        <v>61</v>
      </c>
      <c r="C72" s="51" t="s">
        <v>45</v>
      </c>
      <c r="D72" s="38" t="s">
        <v>159</v>
      </c>
      <c r="E72" s="39">
        <v>41732</v>
      </c>
      <c r="F72" s="38">
        <v>12</v>
      </c>
      <c r="G72" s="41">
        <v>2</v>
      </c>
      <c r="H72" s="52" t="s">
        <v>73</v>
      </c>
    </row>
    <row r="73" spans="1:8" ht="28.5">
      <c r="A73" s="49" t="s">
        <v>164</v>
      </c>
      <c r="B73" s="50" t="s">
        <v>147</v>
      </c>
      <c r="C73" s="51" t="s">
        <v>6</v>
      </c>
      <c r="D73" s="38" t="s">
        <v>159</v>
      </c>
      <c r="E73" s="39">
        <v>41733</v>
      </c>
      <c r="F73" s="38">
        <v>4</v>
      </c>
      <c r="G73" s="41">
        <v>2</v>
      </c>
      <c r="H73" s="52" t="s">
        <v>73</v>
      </c>
    </row>
    <row r="74" spans="1:8" ht="42.75">
      <c r="A74" s="49" t="s">
        <v>133</v>
      </c>
      <c r="B74" s="50" t="s">
        <v>62</v>
      </c>
      <c r="C74" s="51" t="s">
        <v>45</v>
      </c>
      <c r="D74" s="38" t="s">
        <v>159</v>
      </c>
      <c r="E74" s="39">
        <v>41733</v>
      </c>
      <c r="F74" s="38">
        <v>12</v>
      </c>
      <c r="G74" s="41">
        <v>2</v>
      </c>
      <c r="H74" s="52" t="s">
        <v>73</v>
      </c>
    </row>
    <row r="75" spans="1:8" ht="28.5">
      <c r="A75" s="49" t="s">
        <v>79</v>
      </c>
      <c r="B75" s="50" t="s">
        <v>54</v>
      </c>
      <c r="C75" s="51" t="s">
        <v>6</v>
      </c>
      <c r="D75" s="38" t="s">
        <v>158</v>
      </c>
      <c r="E75" s="39">
        <v>41736</v>
      </c>
      <c r="F75" s="38">
        <v>12</v>
      </c>
      <c r="G75" s="41">
        <v>1</v>
      </c>
      <c r="H75" s="52" t="s">
        <v>73</v>
      </c>
    </row>
    <row r="76" spans="1:8" ht="28.5">
      <c r="A76" s="49" t="s">
        <v>155</v>
      </c>
      <c r="B76" s="50" t="s">
        <v>145</v>
      </c>
      <c r="C76" s="51" t="s">
        <v>6</v>
      </c>
      <c r="D76" s="38" t="s">
        <v>158</v>
      </c>
      <c r="E76" s="39">
        <v>41737</v>
      </c>
      <c r="F76" s="38">
        <v>3</v>
      </c>
      <c r="G76" s="41">
        <v>1</v>
      </c>
      <c r="H76" s="48" t="s">
        <v>86</v>
      </c>
    </row>
    <row r="77" spans="1:8" ht="42.75">
      <c r="A77" s="49" t="s">
        <v>165</v>
      </c>
      <c r="B77" s="50" t="s">
        <v>148</v>
      </c>
      <c r="C77" s="51" t="s">
        <v>6</v>
      </c>
      <c r="D77" s="38" t="s">
        <v>166</v>
      </c>
      <c r="E77" s="39">
        <v>41737</v>
      </c>
      <c r="F77" s="38">
        <v>6</v>
      </c>
      <c r="G77" s="41">
        <v>1</v>
      </c>
      <c r="H77" s="48" t="s">
        <v>86</v>
      </c>
    </row>
    <row r="78" spans="1:8" ht="42.75">
      <c r="A78" s="49" t="s">
        <v>167</v>
      </c>
      <c r="B78" s="50" t="s">
        <v>154</v>
      </c>
      <c r="C78" s="51" t="s">
        <v>6</v>
      </c>
      <c r="D78" s="38" t="s">
        <v>161</v>
      </c>
      <c r="E78" s="39">
        <v>41737</v>
      </c>
      <c r="F78" s="38">
        <v>5</v>
      </c>
      <c r="G78" s="41">
        <v>1</v>
      </c>
      <c r="H78" s="42" t="s">
        <v>86</v>
      </c>
    </row>
    <row r="79" spans="1:8" ht="42.75">
      <c r="A79" s="49" t="s">
        <v>165</v>
      </c>
      <c r="B79" s="50" t="s">
        <v>150</v>
      </c>
      <c r="C79" s="51" t="s">
        <v>6</v>
      </c>
      <c r="D79" s="38" t="s">
        <v>166</v>
      </c>
      <c r="E79" s="39">
        <v>41738</v>
      </c>
      <c r="F79" s="38">
        <v>5</v>
      </c>
      <c r="G79" s="41">
        <v>1</v>
      </c>
      <c r="H79" s="42" t="s">
        <v>86</v>
      </c>
    </row>
    <row r="80" spans="1:8" ht="42.75">
      <c r="A80" s="49" t="s">
        <v>165</v>
      </c>
      <c r="B80" s="50" t="s">
        <v>151</v>
      </c>
      <c r="C80" s="51" t="s">
        <v>6</v>
      </c>
      <c r="D80" s="38" t="s">
        <v>166</v>
      </c>
      <c r="E80" s="39">
        <v>41738</v>
      </c>
      <c r="F80" s="38">
        <v>5</v>
      </c>
      <c r="G80" s="41">
        <v>1</v>
      </c>
      <c r="H80" s="42" t="s">
        <v>86</v>
      </c>
    </row>
    <row r="81" spans="1:8" ht="42.75">
      <c r="A81" s="49" t="s">
        <v>165</v>
      </c>
      <c r="B81" s="50" t="s">
        <v>149</v>
      </c>
      <c r="C81" s="51" t="s">
        <v>6</v>
      </c>
      <c r="D81" s="38" t="s">
        <v>166</v>
      </c>
      <c r="E81" s="39">
        <v>41739</v>
      </c>
      <c r="F81" s="38">
        <v>6</v>
      </c>
      <c r="G81" s="41">
        <v>1</v>
      </c>
      <c r="H81" s="42" t="s">
        <v>86</v>
      </c>
    </row>
    <row r="82" spans="1:8" ht="28.5">
      <c r="A82" s="49" t="s">
        <v>168</v>
      </c>
      <c r="B82" s="50" t="s">
        <v>152</v>
      </c>
      <c r="C82" s="51" t="s">
        <v>2</v>
      </c>
      <c r="D82" s="38" t="s">
        <v>158</v>
      </c>
      <c r="E82" s="39">
        <v>41739</v>
      </c>
      <c r="F82" s="38">
        <v>12</v>
      </c>
      <c r="G82" s="41">
        <v>1</v>
      </c>
      <c r="H82" s="52" t="s">
        <v>73</v>
      </c>
    </row>
    <row r="83" spans="1:8" ht="28.5">
      <c r="A83" s="49" t="s">
        <v>163</v>
      </c>
      <c r="B83" s="50" t="s">
        <v>146</v>
      </c>
      <c r="C83" s="51" t="s">
        <v>6</v>
      </c>
      <c r="D83" s="38" t="s">
        <v>159</v>
      </c>
      <c r="E83" s="39">
        <v>41740</v>
      </c>
      <c r="F83" s="38">
        <v>2</v>
      </c>
      <c r="G83" s="41">
        <v>2</v>
      </c>
      <c r="H83" s="52" t="s">
        <v>73</v>
      </c>
    </row>
    <row r="84" spans="1:8" ht="28.5">
      <c r="A84" s="49" t="s">
        <v>169</v>
      </c>
      <c r="B84" s="50" t="s">
        <v>153</v>
      </c>
      <c r="C84" s="51" t="s">
        <v>2</v>
      </c>
      <c r="D84" s="38" t="s">
        <v>159</v>
      </c>
      <c r="E84" s="39">
        <v>41747</v>
      </c>
      <c r="F84" s="38">
        <v>2</v>
      </c>
      <c r="G84" s="41">
        <v>2</v>
      </c>
      <c r="H84" s="52" t="s">
        <v>73</v>
      </c>
    </row>
    <row r="85" spans="1:8" ht="28.5">
      <c r="A85" s="49" t="s">
        <v>197</v>
      </c>
      <c r="B85" s="50" t="s">
        <v>184</v>
      </c>
      <c r="C85" s="51" t="s">
        <v>6</v>
      </c>
      <c r="D85" s="38"/>
      <c r="E85" s="39">
        <v>41757</v>
      </c>
      <c r="F85" s="38">
        <v>12</v>
      </c>
      <c r="G85" s="41">
        <v>1</v>
      </c>
      <c r="H85" s="42" t="s">
        <v>86</v>
      </c>
    </row>
    <row r="86" spans="1:8" ht="29.25" thickBot="1">
      <c r="A86" s="49" t="s">
        <v>326</v>
      </c>
      <c r="B86" s="50" t="s">
        <v>181</v>
      </c>
      <c r="C86" s="51" t="s">
        <v>6</v>
      </c>
      <c r="D86" s="38"/>
      <c r="E86" s="39">
        <v>41759</v>
      </c>
      <c r="F86" s="38">
        <v>2</v>
      </c>
      <c r="G86" s="41">
        <v>2</v>
      </c>
      <c r="H86" s="52" t="s">
        <v>73</v>
      </c>
    </row>
    <row r="87" spans="1:8" s="56" customFormat="1" ht="16.5" thickBot="1">
      <c r="A87" s="55" t="s">
        <v>360</v>
      </c>
      <c r="B87" s="58">
        <f>COUNTA(B71:B86)</f>
        <v>16</v>
      </c>
      <c r="C87" s="59"/>
      <c r="D87" s="59"/>
      <c r="E87" s="60"/>
      <c r="F87" s="60"/>
      <c r="G87" s="79" t="s">
        <v>365</v>
      </c>
      <c r="H87" s="80"/>
    </row>
    <row r="88" spans="1:8" ht="28.5">
      <c r="A88" s="49" t="s">
        <v>191</v>
      </c>
      <c r="B88" s="50" t="s">
        <v>180</v>
      </c>
      <c r="C88" s="51" t="s">
        <v>6</v>
      </c>
      <c r="D88" s="38"/>
      <c r="E88" s="39">
        <v>41761</v>
      </c>
      <c r="F88" s="38">
        <v>4</v>
      </c>
      <c r="G88" s="41">
        <v>2</v>
      </c>
      <c r="H88" s="52" t="s">
        <v>73</v>
      </c>
    </row>
    <row r="89" spans="1:8" ht="42.75">
      <c r="A89" s="49" t="s">
        <v>175</v>
      </c>
      <c r="B89" s="50" t="s">
        <v>176</v>
      </c>
      <c r="C89" s="51" t="s">
        <v>45</v>
      </c>
      <c r="D89" s="38"/>
      <c r="E89" s="39">
        <v>41772</v>
      </c>
      <c r="F89" s="38">
        <v>3</v>
      </c>
      <c r="G89" s="41">
        <v>1</v>
      </c>
      <c r="H89" s="52" t="s">
        <v>73</v>
      </c>
    </row>
    <row r="90" spans="1:8" ht="28.5">
      <c r="A90" s="49" t="s">
        <v>192</v>
      </c>
      <c r="B90" s="50" t="s">
        <v>185</v>
      </c>
      <c r="C90" s="51" t="s">
        <v>2</v>
      </c>
      <c r="D90" s="38"/>
      <c r="E90" s="39">
        <v>41773</v>
      </c>
      <c r="F90" s="38">
        <v>12</v>
      </c>
      <c r="G90" s="41">
        <v>2</v>
      </c>
      <c r="H90" s="52" t="s">
        <v>73</v>
      </c>
    </row>
    <row r="91" spans="1:8" ht="28.5">
      <c r="A91" s="49" t="s">
        <v>193</v>
      </c>
      <c r="B91" s="50" t="s">
        <v>186</v>
      </c>
      <c r="C91" s="51" t="s">
        <v>2</v>
      </c>
      <c r="D91" s="38"/>
      <c r="E91" s="39">
        <v>41774</v>
      </c>
      <c r="F91" s="38">
        <v>12</v>
      </c>
      <c r="G91" s="41">
        <v>2</v>
      </c>
      <c r="H91" s="52" t="s">
        <v>73</v>
      </c>
    </row>
    <row r="92" spans="1:8" ht="42.75">
      <c r="A92" s="49" t="s">
        <v>172</v>
      </c>
      <c r="B92" s="50" t="s">
        <v>173</v>
      </c>
      <c r="C92" s="51" t="s">
        <v>84</v>
      </c>
      <c r="D92" s="38" t="s">
        <v>158</v>
      </c>
      <c r="E92" s="39">
        <v>41778</v>
      </c>
      <c r="F92" s="38">
        <v>3</v>
      </c>
      <c r="G92" s="41">
        <v>2</v>
      </c>
      <c r="H92" s="52" t="s">
        <v>73</v>
      </c>
    </row>
    <row r="93" spans="1:8" ht="28.5">
      <c r="A93" s="49" t="s">
        <v>170</v>
      </c>
      <c r="B93" s="50" t="s">
        <v>171</v>
      </c>
      <c r="C93" s="51" t="s">
        <v>2</v>
      </c>
      <c r="D93" s="38" t="s">
        <v>158</v>
      </c>
      <c r="E93" s="39">
        <v>41778</v>
      </c>
      <c r="F93" s="38">
        <v>12</v>
      </c>
      <c r="G93" s="41">
        <v>1</v>
      </c>
      <c r="H93" s="52" t="s">
        <v>73</v>
      </c>
    </row>
    <row r="94" spans="1:8" ht="28.5">
      <c r="A94" s="49" t="s">
        <v>201</v>
      </c>
      <c r="B94" s="50" t="s">
        <v>200</v>
      </c>
      <c r="C94" s="51" t="s">
        <v>2</v>
      </c>
      <c r="D94" s="38"/>
      <c r="E94" s="39">
        <v>41778</v>
      </c>
      <c r="F94" s="38">
        <v>12</v>
      </c>
      <c r="G94" s="41">
        <v>1</v>
      </c>
      <c r="H94" s="52" t="s">
        <v>73</v>
      </c>
    </row>
    <row r="95" spans="1:8" ht="29.25" thickBot="1">
      <c r="A95" s="53" t="s">
        <v>215</v>
      </c>
      <c r="B95" s="54" t="s">
        <v>214</v>
      </c>
      <c r="C95" s="51" t="s">
        <v>6</v>
      </c>
      <c r="D95" s="38"/>
      <c r="E95" s="39">
        <v>41787</v>
      </c>
      <c r="F95" s="38">
        <v>11</v>
      </c>
      <c r="G95" s="41">
        <v>1</v>
      </c>
      <c r="H95" s="42" t="s">
        <v>72</v>
      </c>
    </row>
    <row r="96" spans="1:8" s="56" customFormat="1" ht="16.5" thickBot="1">
      <c r="A96" s="55" t="s">
        <v>361</v>
      </c>
      <c r="B96" s="58">
        <f>COUNTA(B88,B89,B90,B91,B92,B93,B94,B95)</f>
        <v>8</v>
      </c>
      <c r="C96" s="59"/>
      <c r="D96" s="59"/>
      <c r="E96" s="60"/>
      <c r="F96" s="60"/>
      <c r="G96" s="79" t="s">
        <v>364</v>
      </c>
      <c r="H96" s="80"/>
    </row>
    <row r="97" spans="1:8" ht="28.5">
      <c r="A97" s="49" t="s">
        <v>327</v>
      </c>
      <c r="B97" s="50" t="s">
        <v>174</v>
      </c>
      <c r="C97" s="51" t="s">
        <v>6</v>
      </c>
      <c r="D97" s="38"/>
      <c r="E97" s="39">
        <v>41792</v>
      </c>
      <c r="F97" s="38">
        <v>3</v>
      </c>
      <c r="G97" s="41">
        <v>1</v>
      </c>
      <c r="H97" s="48" t="s">
        <v>86</v>
      </c>
    </row>
    <row r="98" spans="1:8" ht="28.5">
      <c r="A98" s="49" t="s">
        <v>322</v>
      </c>
      <c r="B98" s="50" t="s">
        <v>182</v>
      </c>
      <c r="C98" s="51" t="s">
        <v>6</v>
      </c>
      <c r="D98" s="38"/>
      <c r="E98" s="39">
        <v>41792</v>
      </c>
      <c r="F98" s="38">
        <v>3</v>
      </c>
      <c r="G98" s="41">
        <v>2</v>
      </c>
      <c r="H98" s="42" t="s">
        <v>86</v>
      </c>
    </row>
    <row r="99" spans="1:8" ht="28.5">
      <c r="A99" s="49" t="s">
        <v>195</v>
      </c>
      <c r="B99" s="50" t="s">
        <v>179</v>
      </c>
      <c r="C99" s="51" t="s">
        <v>2</v>
      </c>
      <c r="D99" s="38"/>
      <c r="E99" s="39">
        <v>41793</v>
      </c>
      <c r="F99" s="38">
        <v>6</v>
      </c>
      <c r="G99" s="41">
        <v>1</v>
      </c>
      <c r="H99" s="42" t="s">
        <v>86</v>
      </c>
    </row>
    <row r="100" spans="1:8" ht="28.5">
      <c r="A100" s="49" t="s">
        <v>199</v>
      </c>
      <c r="B100" s="50" t="s">
        <v>190</v>
      </c>
      <c r="C100" s="51" t="s">
        <v>2</v>
      </c>
      <c r="D100" s="38"/>
      <c r="E100" s="39">
        <v>41793</v>
      </c>
      <c r="F100" s="38">
        <v>12</v>
      </c>
      <c r="G100" s="41">
        <v>1</v>
      </c>
      <c r="H100" s="52" t="s">
        <v>73</v>
      </c>
    </row>
    <row r="101" spans="1:8" ht="42.75">
      <c r="A101" s="49" t="s">
        <v>196</v>
      </c>
      <c r="B101" s="50" t="s">
        <v>183</v>
      </c>
      <c r="C101" s="51" t="s">
        <v>6</v>
      </c>
      <c r="D101" s="38"/>
      <c r="E101" s="39">
        <v>41795</v>
      </c>
      <c r="F101" s="38">
        <v>3</v>
      </c>
      <c r="G101" s="41">
        <v>1</v>
      </c>
      <c r="H101" s="42" t="s">
        <v>86</v>
      </c>
    </row>
    <row r="102" spans="1:8" ht="42.75">
      <c r="A102" s="49" t="s">
        <v>189</v>
      </c>
      <c r="B102" s="50" t="s">
        <v>188</v>
      </c>
      <c r="C102" s="51" t="s">
        <v>6</v>
      </c>
      <c r="D102" s="38"/>
      <c r="E102" s="39">
        <v>41795</v>
      </c>
      <c r="F102" s="38">
        <v>12</v>
      </c>
      <c r="G102" s="41">
        <v>4</v>
      </c>
      <c r="H102" s="48" t="s">
        <v>86</v>
      </c>
    </row>
    <row r="103" spans="1:8" ht="28.5">
      <c r="A103" s="49" t="s">
        <v>205</v>
      </c>
      <c r="B103" s="50" t="s">
        <v>204</v>
      </c>
      <c r="C103" s="51" t="s">
        <v>2</v>
      </c>
      <c r="D103" s="38"/>
      <c r="E103" s="39">
        <v>41796</v>
      </c>
      <c r="F103" s="38">
        <v>12</v>
      </c>
      <c r="G103" s="41">
        <v>1</v>
      </c>
      <c r="H103" s="52" t="s">
        <v>73</v>
      </c>
    </row>
    <row r="104" spans="1:8" ht="28.5">
      <c r="A104" s="49" t="s">
        <v>203</v>
      </c>
      <c r="B104" s="50" t="s">
        <v>202</v>
      </c>
      <c r="C104" s="51" t="s">
        <v>2</v>
      </c>
      <c r="D104" s="38"/>
      <c r="E104" s="39">
        <v>41800</v>
      </c>
      <c r="F104" s="38">
        <v>12</v>
      </c>
      <c r="G104" s="41">
        <v>1</v>
      </c>
      <c r="H104" s="42" t="s">
        <v>72</v>
      </c>
    </row>
    <row r="105" spans="1:8" ht="28.5">
      <c r="A105" s="49" t="s">
        <v>198</v>
      </c>
      <c r="B105" s="50" t="s">
        <v>187</v>
      </c>
      <c r="C105" s="51" t="s">
        <v>6</v>
      </c>
      <c r="D105" s="38"/>
      <c r="E105" s="39">
        <v>41807</v>
      </c>
      <c r="F105" s="38">
        <v>12</v>
      </c>
      <c r="G105" s="41">
        <v>1</v>
      </c>
      <c r="H105" s="52" t="s">
        <v>73</v>
      </c>
    </row>
    <row r="106" spans="1:8" ht="42.75">
      <c r="A106" s="49" t="s">
        <v>207</v>
      </c>
      <c r="B106" s="50" t="s">
        <v>206</v>
      </c>
      <c r="C106" s="51" t="s">
        <v>84</v>
      </c>
      <c r="D106" s="38"/>
      <c r="E106" s="39">
        <v>41807</v>
      </c>
      <c r="F106" s="38">
        <v>12</v>
      </c>
      <c r="G106" s="41">
        <v>2</v>
      </c>
      <c r="H106" s="52" t="s">
        <v>73</v>
      </c>
    </row>
    <row r="107" spans="1:8" ht="28.5">
      <c r="A107" s="49" t="s">
        <v>209</v>
      </c>
      <c r="B107" s="50" t="s">
        <v>208</v>
      </c>
      <c r="C107" s="51" t="s">
        <v>2</v>
      </c>
      <c r="D107" s="38"/>
      <c r="E107" s="39">
        <v>41808</v>
      </c>
      <c r="F107" s="38">
        <v>12</v>
      </c>
      <c r="G107" s="41">
        <v>1</v>
      </c>
      <c r="H107" s="52" t="s">
        <v>73</v>
      </c>
    </row>
    <row r="108" spans="1:8" ht="28.5">
      <c r="A108" s="49" t="s">
        <v>211</v>
      </c>
      <c r="B108" s="50" t="s">
        <v>210</v>
      </c>
      <c r="C108" s="51" t="s">
        <v>2</v>
      </c>
      <c r="D108" s="38"/>
      <c r="E108" s="39">
        <v>41809</v>
      </c>
      <c r="F108" s="38">
        <v>12</v>
      </c>
      <c r="G108" s="41">
        <v>1</v>
      </c>
      <c r="H108" s="52" t="s">
        <v>73</v>
      </c>
    </row>
    <row r="109" spans="1:8" ht="28.5">
      <c r="A109" s="53" t="s">
        <v>213</v>
      </c>
      <c r="B109" s="54" t="s">
        <v>212</v>
      </c>
      <c r="C109" s="51" t="s">
        <v>2</v>
      </c>
      <c r="D109" s="38"/>
      <c r="E109" s="39">
        <v>41809</v>
      </c>
      <c r="F109" s="38">
        <v>12</v>
      </c>
      <c r="G109" s="41">
        <v>1</v>
      </c>
      <c r="H109" s="52" t="s">
        <v>73</v>
      </c>
    </row>
    <row r="110" spans="1:8" ht="43.5" thickBot="1">
      <c r="A110" s="49" t="s">
        <v>194</v>
      </c>
      <c r="B110" s="50" t="s">
        <v>178</v>
      </c>
      <c r="C110" s="51" t="s">
        <v>319</v>
      </c>
      <c r="D110" s="38"/>
      <c r="E110" s="39" t="s">
        <v>367</v>
      </c>
      <c r="F110" s="38">
        <v>2</v>
      </c>
      <c r="G110" s="41" t="s">
        <v>367</v>
      </c>
      <c r="H110" s="42" t="s">
        <v>367</v>
      </c>
    </row>
    <row r="111" spans="1:8" s="56" customFormat="1" ht="16.5" thickBot="1">
      <c r="A111" s="55" t="s">
        <v>362</v>
      </c>
      <c r="B111" s="58">
        <f>COUNTA(B97,B98,B99,B100,B101,B102,B103,B104,B105,B106,B107,B108,B109,B110)</f>
        <v>14</v>
      </c>
      <c r="C111" s="59"/>
      <c r="D111" s="59"/>
      <c r="E111" s="60"/>
      <c r="F111" s="60"/>
      <c r="G111" s="79" t="s">
        <v>363</v>
      </c>
      <c r="H111" s="80"/>
    </row>
    <row r="112" spans="1:8" ht="28.5">
      <c r="A112" s="53" t="s">
        <v>247</v>
      </c>
      <c r="B112" s="54" t="s">
        <v>248</v>
      </c>
      <c r="C112" s="51" t="s">
        <v>2</v>
      </c>
      <c r="D112" s="38"/>
      <c r="E112" s="39">
        <v>41799</v>
      </c>
      <c r="F112" s="38">
        <v>12</v>
      </c>
      <c r="G112" s="41">
        <v>1</v>
      </c>
      <c r="H112" s="52" t="s">
        <v>73</v>
      </c>
    </row>
    <row r="113" spans="1:8" ht="28.5">
      <c r="A113" s="53" t="s">
        <v>236</v>
      </c>
      <c r="B113" s="54" t="s">
        <v>237</v>
      </c>
      <c r="C113" s="51" t="s">
        <v>2</v>
      </c>
      <c r="D113" s="38"/>
      <c r="E113" s="39">
        <v>41830</v>
      </c>
      <c r="F113" s="38">
        <v>12</v>
      </c>
      <c r="G113" s="41">
        <v>1</v>
      </c>
      <c r="H113" s="52" t="s">
        <v>73</v>
      </c>
    </row>
    <row r="114" spans="1:8" ht="28.5">
      <c r="A114" s="53" t="s">
        <v>230</v>
      </c>
      <c r="B114" s="54" t="s">
        <v>231</v>
      </c>
      <c r="C114" s="51" t="s">
        <v>2</v>
      </c>
      <c r="D114" s="38"/>
      <c r="E114" s="39">
        <v>41830</v>
      </c>
      <c r="F114" s="38">
        <v>12</v>
      </c>
      <c r="G114" s="41">
        <v>1</v>
      </c>
      <c r="H114" s="52" t="s">
        <v>73</v>
      </c>
    </row>
    <row r="115" spans="1:8" ht="28.5">
      <c r="A115" s="53" t="s">
        <v>242</v>
      </c>
      <c r="B115" s="54" t="s">
        <v>243</v>
      </c>
      <c r="C115" s="51" t="s">
        <v>6</v>
      </c>
      <c r="D115" s="38"/>
      <c r="E115" s="39">
        <v>41831</v>
      </c>
      <c r="F115" s="38">
        <v>2</v>
      </c>
      <c r="G115" s="41">
        <v>2</v>
      </c>
      <c r="H115" s="52" t="s">
        <v>73</v>
      </c>
    </row>
    <row r="116" spans="1:8" ht="28.5">
      <c r="A116" s="53" t="s">
        <v>244</v>
      </c>
      <c r="B116" s="54" t="s">
        <v>245</v>
      </c>
      <c r="C116" s="51" t="s">
        <v>6</v>
      </c>
      <c r="D116" s="38"/>
      <c r="E116" s="39">
        <v>41831</v>
      </c>
      <c r="F116" s="38">
        <v>12</v>
      </c>
      <c r="G116" s="41">
        <v>1</v>
      </c>
      <c r="H116" s="42" t="s">
        <v>86</v>
      </c>
    </row>
    <row r="117" spans="1:8" ht="28.5">
      <c r="A117" s="53" t="s">
        <v>246</v>
      </c>
      <c r="B117" s="54" t="s">
        <v>227</v>
      </c>
      <c r="C117" s="51" t="s">
        <v>6</v>
      </c>
      <c r="D117" s="38"/>
      <c r="E117" s="39">
        <v>41834</v>
      </c>
      <c r="F117" s="38">
        <v>12</v>
      </c>
      <c r="G117" s="41">
        <v>1</v>
      </c>
      <c r="H117" s="42" t="s">
        <v>86</v>
      </c>
    </row>
    <row r="118" spans="1:8" ht="28.5">
      <c r="A118" s="53" t="s">
        <v>234</v>
      </c>
      <c r="B118" s="54" t="s">
        <v>235</v>
      </c>
      <c r="C118" s="51" t="s">
        <v>6</v>
      </c>
      <c r="D118" s="38"/>
      <c r="E118" s="39">
        <v>41835</v>
      </c>
      <c r="F118" s="38">
        <v>12</v>
      </c>
      <c r="G118" s="41">
        <v>2</v>
      </c>
      <c r="H118" s="52" t="s">
        <v>73</v>
      </c>
    </row>
    <row r="119" spans="1:8" ht="28.5">
      <c r="A119" s="53" t="s">
        <v>320</v>
      </c>
      <c r="B119" s="54" t="s">
        <v>226</v>
      </c>
      <c r="C119" s="51" t="s">
        <v>6</v>
      </c>
      <c r="D119" s="38"/>
      <c r="E119" s="39">
        <v>41838</v>
      </c>
      <c r="F119" s="38">
        <v>4</v>
      </c>
      <c r="G119" s="41">
        <v>1</v>
      </c>
      <c r="H119" s="52" t="s">
        <v>73</v>
      </c>
    </row>
    <row r="120" spans="1:8" ht="28.5">
      <c r="A120" s="53" t="s">
        <v>238</v>
      </c>
      <c r="B120" s="54" t="s">
        <v>239</v>
      </c>
      <c r="C120" s="51" t="s">
        <v>2</v>
      </c>
      <c r="D120" s="38"/>
      <c r="E120" s="39">
        <v>41841</v>
      </c>
      <c r="F120" s="38">
        <v>12</v>
      </c>
      <c r="G120" s="41">
        <v>1</v>
      </c>
      <c r="H120" s="52" t="s">
        <v>73</v>
      </c>
    </row>
    <row r="121" spans="1:8" ht="28.5">
      <c r="A121" s="53" t="s">
        <v>228</v>
      </c>
      <c r="B121" s="54" t="s">
        <v>229</v>
      </c>
      <c r="C121" s="51" t="s">
        <v>6</v>
      </c>
      <c r="D121" s="38"/>
      <c r="E121" s="39">
        <v>41842</v>
      </c>
      <c r="F121" s="38">
        <v>12</v>
      </c>
      <c r="G121" s="41">
        <v>1</v>
      </c>
      <c r="H121" s="42" t="s">
        <v>86</v>
      </c>
    </row>
    <row r="122" spans="1:8" ht="42.75">
      <c r="A122" s="53" t="s">
        <v>240</v>
      </c>
      <c r="B122" s="54" t="s">
        <v>241</v>
      </c>
      <c r="C122" s="51" t="s">
        <v>45</v>
      </c>
      <c r="D122" s="38"/>
      <c r="E122" s="39">
        <v>41843</v>
      </c>
      <c r="F122" s="38">
        <v>5</v>
      </c>
      <c r="G122" s="41">
        <v>1</v>
      </c>
      <c r="H122" s="52" t="s">
        <v>73</v>
      </c>
    </row>
    <row r="123" spans="1:8" ht="28.5">
      <c r="A123" s="53" t="s">
        <v>232</v>
      </c>
      <c r="B123" s="54" t="s">
        <v>233</v>
      </c>
      <c r="C123" s="51" t="s">
        <v>6</v>
      </c>
      <c r="D123" s="38"/>
      <c r="E123" s="39">
        <v>41848</v>
      </c>
      <c r="F123" s="38">
        <v>4</v>
      </c>
      <c r="G123" s="41">
        <v>2</v>
      </c>
      <c r="H123" s="52" t="s">
        <v>73</v>
      </c>
    </row>
    <row r="124" spans="1:8" ht="29.25" thickBot="1">
      <c r="A124" s="53" t="s">
        <v>224</v>
      </c>
      <c r="B124" s="54" t="s">
        <v>225</v>
      </c>
      <c r="C124" s="51" t="s">
        <v>6</v>
      </c>
      <c r="D124" s="38"/>
      <c r="E124" s="39">
        <v>41849</v>
      </c>
      <c r="F124" s="38">
        <v>3</v>
      </c>
      <c r="G124" s="41">
        <v>2</v>
      </c>
      <c r="H124" s="42" t="s">
        <v>86</v>
      </c>
    </row>
    <row r="125" spans="1:8" s="56" customFormat="1" ht="16.5" thickBot="1">
      <c r="A125" s="55" t="s">
        <v>368</v>
      </c>
      <c r="B125" s="58">
        <f>COUNTA(B112,B113,B114,B115,B116,B117,B118,B119,B120,B121,B122,B123,B124)</f>
        <v>13</v>
      </c>
      <c r="C125" s="59"/>
      <c r="D125" s="59"/>
      <c r="E125" s="60"/>
      <c r="F125" s="60"/>
      <c r="G125" s="79" t="s">
        <v>369</v>
      </c>
      <c r="H125" s="80"/>
    </row>
    <row r="126" spans="1:8" ht="28.5">
      <c r="A126" s="53" t="s">
        <v>258</v>
      </c>
      <c r="B126" s="54" t="s">
        <v>259</v>
      </c>
      <c r="C126" s="51" t="s">
        <v>2</v>
      </c>
      <c r="D126" s="38"/>
      <c r="E126" s="39">
        <v>41800</v>
      </c>
      <c r="F126" s="38">
        <v>12</v>
      </c>
      <c r="G126" s="41">
        <v>1</v>
      </c>
      <c r="H126" s="52" t="s">
        <v>73</v>
      </c>
    </row>
    <row r="127" spans="1:8" ht="42.75">
      <c r="A127" s="53" t="s">
        <v>325</v>
      </c>
      <c r="B127" s="54" t="s">
        <v>262</v>
      </c>
      <c r="C127" s="51" t="s">
        <v>6</v>
      </c>
      <c r="D127" s="38"/>
      <c r="E127" s="39">
        <v>41834</v>
      </c>
      <c r="F127" s="38">
        <v>12</v>
      </c>
      <c r="G127" s="41">
        <v>4</v>
      </c>
      <c r="H127" s="42" t="s">
        <v>86</v>
      </c>
    </row>
    <row r="128" spans="1:8" ht="28.5">
      <c r="A128" s="53" t="s">
        <v>263</v>
      </c>
      <c r="B128" s="54" t="s">
        <v>264</v>
      </c>
      <c r="C128" s="51" t="s">
        <v>6</v>
      </c>
      <c r="D128" s="38"/>
      <c r="E128" s="39">
        <v>41835</v>
      </c>
      <c r="F128" s="38">
        <v>5</v>
      </c>
      <c r="G128" s="41">
        <v>2</v>
      </c>
      <c r="H128" s="52" t="s">
        <v>73</v>
      </c>
    </row>
    <row r="129" spans="1:8" ht="28.5">
      <c r="A129" s="53" t="s">
        <v>267</v>
      </c>
      <c r="B129" s="54" t="s">
        <v>268</v>
      </c>
      <c r="C129" s="51" t="s">
        <v>2</v>
      </c>
      <c r="D129" s="38"/>
      <c r="E129" s="39">
        <v>41845</v>
      </c>
      <c r="F129" s="38">
        <v>12</v>
      </c>
      <c r="G129" s="41">
        <v>1</v>
      </c>
      <c r="H129" s="52" t="s">
        <v>73</v>
      </c>
    </row>
    <row r="130" spans="1:8" ht="28.5">
      <c r="A130" s="53" t="s">
        <v>260</v>
      </c>
      <c r="B130" s="54" t="s">
        <v>261</v>
      </c>
      <c r="C130" s="51" t="s">
        <v>6</v>
      </c>
      <c r="D130" s="38"/>
      <c r="E130" s="39">
        <v>41849</v>
      </c>
      <c r="F130" s="38">
        <v>12</v>
      </c>
      <c r="G130" s="41">
        <v>1</v>
      </c>
      <c r="H130" s="52" t="s">
        <v>73</v>
      </c>
    </row>
    <row r="131" spans="1:8" ht="42.75">
      <c r="A131" s="53" t="s">
        <v>251</v>
      </c>
      <c r="B131" s="54" t="s">
        <v>252</v>
      </c>
      <c r="C131" s="51" t="s">
        <v>6</v>
      </c>
      <c r="D131" s="38"/>
      <c r="E131" s="39">
        <v>41851</v>
      </c>
      <c r="F131" s="38">
        <v>2</v>
      </c>
      <c r="G131" s="41">
        <v>1</v>
      </c>
      <c r="H131" s="42" t="s">
        <v>86</v>
      </c>
    </row>
    <row r="132" spans="1:8" ht="28.5">
      <c r="A132" s="53" t="s">
        <v>271</v>
      </c>
      <c r="B132" s="54" t="s">
        <v>272</v>
      </c>
      <c r="C132" s="38" t="s">
        <v>27</v>
      </c>
      <c r="D132" s="38"/>
      <c r="E132" s="39">
        <v>41857</v>
      </c>
      <c r="F132" s="38">
        <v>4</v>
      </c>
      <c r="G132" s="41">
        <v>2</v>
      </c>
      <c r="H132" s="52" t="s">
        <v>73</v>
      </c>
    </row>
    <row r="133" spans="1:8" ht="28.5">
      <c r="A133" s="53" t="s">
        <v>269</v>
      </c>
      <c r="B133" s="54" t="s">
        <v>270</v>
      </c>
      <c r="C133" s="51" t="s">
        <v>2</v>
      </c>
      <c r="D133" s="38"/>
      <c r="E133" s="39">
        <v>41858</v>
      </c>
      <c r="F133" s="38">
        <v>12</v>
      </c>
      <c r="G133" s="41">
        <v>1</v>
      </c>
      <c r="H133" s="52" t="s">
        <v>73</v>
      </c>
    </row>
    <row r="134" spans="1:8" ht="28.5">
      <c r="A134" s="53" t="s">
        <v>256</v>
      </c>
      <c r="B134" s="54" t="s">
        <v>257</v>
      </c>
      <c r="C134" s="51" t="s">
        <v>6</v>
      </c>
      <c r="D134" s="38"/>
      <c r="E134" s="39">
        <v>41862</v>
      </c>
      <c r="F134" s="38">
        <v>3</v>
      </c>
      <c r="G134" s="41">
        <v>1</v>
      </c>
      <c r="H134" s="42" t="s">
        <v>86</v>
      </c>
    </row>
    <row r="135" spans="1:8" ht="28.5">
      <c r="A135" s="53" t="s">
        <v>253</v>
      </c>
      <c r="B135" s="54" t="s">
        <v>254</v>
      </c>
      <c r="C135" s="51" t="s">
        <v>6</v>
      </c>
      <c r="D135" s="38"/>
      <c r="E135" s="39">
        <v>41863</v>
      </c>
      <c r="F135" s="38">
        <v>2</v>
      </c>
      <c r="G135" s="41">
        <v>1</v>
      </c>
      <c r="H135" s="52" t="s">
        <v>73</v>
      </c>
    </row>
    <row r="136" spans="1:8" ht="28.5">
      <c r="A136" s="53" t="s">
        <v>324</v>
      </c>
      <c r="B136" s="54" t="s">
        <v>255</v>
      </c>
      <c r="C136" s="51" t="s">
        <v>6</v>
      </c>
      <c r="D136" s="38"/>
      <c r="E136" s="39">
        <v>41869</v>
      </c>
      <c r="F136" s="38">
        <v>2</v>
      </c>
      <c r="G136" s="41">
        <v>2</v>
      </c>
      <c r="H136" s="42" t="s">
        <v>86</v>
      </c>
    </row>
    <row r="137" spans="1:8" ht="28.5">
      <c r="A137" s="53" t="s">
        <v>265</v>
      </c>
      <c r="B137" s="54" t="s">
        <v>266</v>
      </c>
      <c r="C137" s="51" t="s">
        <v>6</v>
      </c>
      <c r="D137" s="38"/>
      <c r="E137" s="39">
        <v>41869</v>
      </c>
      <c r="F137" s="38">
        <v>2</v>
      </c>
      <c r="G137" s="41">
        <v>2</v>
      </c>
      <c r="H137" s="52" t="s">
        <v>73</v>
      </c>
    </row>
    <row r="138" spans="1:8" ht="28.5">
      <c r="A138" s="53" t="s">
        <v>249</v>
      </c>
      <c r="B138" s="54" t="s">
        <v>250</v>
      </c>
      <c r="C138" s="51" t="s">
        <v>6</v>
      </c>
      <c r="D138" s="38"/>
      <c r="E138" s="39">
        <v>41871</v>
      </c>
      <c r="F138" s="38">
        <v>8</v>
      </c>
      <c r="G138" s="41">
        <v>2</v>
      </c>
      <c r="H138" s="52" t="s">
        <v>73</v>
      </c>
    </row>
    <row r="139" spans="1:8" ht="43.5" thickBot="1">
      <c r="A139" s="53" t="s">
        <v>273</v>
      </c>
      <c r="B139" s="54" t="s">
        <v>274</v>
      </c>
      <c r="C139" s="51" t="s">
        <v>45</v>
      </c>
      <c r="D139" s="38"/>
      <c r="E139" s="39">
        <v>41872</v>
      </c>
      <c r="F139" s="38">
        <v>12</v>
      </c>
      <c r="G139" s="41">
        <v>1</v>
      </c>
      <c r="H139" s="52" t="s">
        <v>73</v>
      </c>
    </row>
    <row r="140" spans="1:8" s="56" customFormat="1" ht="16.5" thickBot="1">
      <c r="A140" s="55" t="s">
        <v>370</v>
      </c>
      <c r="B140" s="58">
        <f>COUNTA(B126,B127,B128,B129,B130,B131,B132,B133,B134,B135,B136,B137,B138,B139)</f>
        <v>14</v>
      </c>
      <c r="C140" s="59"/>
      <c r="D140" s="59"/>
      <c r="E140" s="60"/>
      <c r="F140" s="60"/>
      <c r="G140" s="79" t="s">
        <v>371</v>
      </c>
      <c r="H140" s="80"/>
    </row>
    <row r="141" spans="1:8" ht="28.5">
      <c r="A141" s="53" t="s">
        <v>297</v>
      </c>
      <c r="B141" s="54" t="s">
        <v>298</v>
      </c>
      <c r="C141" s="51" t="s">
        <v>6</v>
      </c>
      <c r="D141" s="38"/>
      <c r="E141" s="39">
        <v>41858</v>
      </c>
      <c r="F141" s="38">
        <v>2</v>
      </c>
      <c r="G141" s="41">
        <v>2</v>
      </c>
      <c r="H141" s="52" t="s">
        <v>73</v>
      </c>
    </row>
    <row r="142" spans="1:8" ht="28.5">
      <c r="A142" s="53" t="s">
        <v>284</v>
      </c>
      <c r="B142" s="54" t="s">
        <v>277</v>
      </c>
      <c r="C142" s="51" t="s">
        <v>6</v>
      </c>
      <c r="D142" s="38"/>
      <c r="E142" s="39">
        <v>41869</v>
      </c>
      <c r="F142" s="38">
        <v>12</v>
      </c>
      <c r="G142" s="41">
        <v>1</v>
      </c>
      <c r="H142" s="52" t="s">
        <v>73</v>
      </c>
    </row>
    <row r="143" spans="1:8" ht="42.75">
      <c r="A143" s="53" t="s">
        <v>285</v>
      </c>
      <c r="B143" s="54" t="s">
        <v>274</v>
      </c>
      <c r="C143" s="51" t="s">
        <v>45</v>
      </c>
      <c r="D143" s="38"/>
      <c r="E143" s="39">
        <v>41872</v>
      </c>
      <c r="F143" s="38">
        <v>12</v>
      </c>
      <c r="G143" s="41">
        <v>1</v>
      </c>
      <c r="H143" s="52" t="s">
        <v>73</v>
      </c>
    </row>
    <row r="144" spans="1:8" ht="28.5">
      <c r="A144" s="53" t="s">
        <v>286</v>
      </c>
      <c r="B144" s="54" t="s">
        <v>278</v>
      </c>
      <c r="C144" s="51" t="s">
        <v>2</v>
      </c>
      <c r="D144" s="38"/>
      <c r="E144" s="39">
        <v>41878</v>
      </c>
      <c r="F144" s="38">
        <v>12</v>
      </c>
      <c r="G144" s="41">
        <v>1</v>
      </c>
      <c r="H144" s="52" t="s">
        <v>73</v>
      </c>
    </row>
    <row r="145" spans="1:8" ht="28.5">
      <c r="A145" s="53" t="s">
        <v>287</v>
      </c>
      <c r="B145" s="54" t="s">
        <v>279</v>
      </c>
      <c r="C145" s="51" t="s">
        <v>2</v>
      </c>
      <c r="D145" s="38"/>
      <c r="E145" s="39">
        <v>41885</v>
      </c>
      <c r="F145" s="38">
        <v>12</v>
      </c>
      <c r="G145" s="41">
        <v>1</v>
      </c>
      <c r="H145" s="52" t="s">
        <v>73</v>
      </c>
    </row>
    <row r="146" spans="1:8" ht="28.5">
      <c r="A146" s="53" t="s">
        <v>295</v>
      </c>
      <c r="B146" s="54" t="s">
        <v>296</v>
      </c>
      <c r="C146" s="51" t="s">
        <v>6</v>
      </c>
      <c r="D146" s="38"/>
      <c r="E146" s="39">
        <v>41886</v>
      </c>
      <c r="F146" s="38">
        <v>3</v>
      </c>
      <c r="G146" s="41">
        <v>1</v>
      </c>
      <c r="H146" s="52" t="s">
        <v>73</v>
      </c>
    </row>
    <row r="147" spans="1:8" ht="28.5">
      <c r="A147" s="53" t="s">
        <v>293</v>
      </c>
      <c r="B147" s="54" t="s">
        <v>294</v>
      </c>
      <c r="C147" s="51" t="s">
        <v>2</v>
      </c>
      <c r="D147" s="38"/>
      <c r="E147" s="39">
        <v>41891</v>
      </c>
      <c r="F147" s="38">
        <v>12</v>
      </c>
      <c r="G147" s="41">
        <v>1</v>
      </c>
      <c r="H147" s="52" t="s">
        <v>73</v>
      </c>
    </row>
    <row r="148" spans="1:8" ht="28.5">
      <c r="A148" s="53" t="s">
        <v>288</v>
      </c>
      <c r="B148" s="54" t="s">
        <v>280</v>
      </c>
      <c r="C148" s="51" t="s">
        <v>289</v>
      </c>
      <c r="D148" s="38"/>
      <c r="E148" s="39">
        <v>41893</v>
      </c>
      <c r="F148" s="38">
        <v>12</v>
      </c>
      <c r="G148" s="41">
        <v>1</v>
      </c>
      <c r="H148" s="42" t="s">
        <v>86</v>
      </c>
    </row>
    <row r="149" spans="1:8" ht="28.5">
      <c r="A149" s="53" t="s">
        <v>283</v>
      </c>
      <c r="B149" s="54" t="s">
        <v>276</v>
      </c>
      <c r="C149" s="51" t="s">
        <v>6</v>
      </c>
      <c r="D149" s="38"/>
      <c r="E149" s="39">
        <v>41900</v>
      </c>
      <c r="F149" s="38">
        <v>3</v>
      </c>
      <c r="G149" s="41">
        <v>1</v>
      </c>
      <c r="H149" s="42" t="s">
        <v>86</v>
      </c>
    </row>
    <row r="150" spans="1:8" ht="28.5">
      <c r="A150" s="53" t="s">
        <v>292</v>
      </c>
      <c r="B150" s="54" t="s">
        <v>282</v>
      </c>
      <c r="C150" s="51" t="s">
        <v>6</v>
      </c>
      <c r="D150" s="38"/>
      <c r="E150" s="39">
        <v>41900</v>
      </c>
      <c r="F150" s="38">
        <v>11</v>
      </c>
      <c r="G150" s="41">
        <v>1</v>
      </c>
      <c r="H150" s="52" t="s">
        <v>73</v>
      </c>
    </row>
    <row r="151" spans="1:8" ht="28.5">
      <c r="A151" s="53" t="s">
        <v>290</v>
      </c>
      <c r="B151" s="54" t="s">
        <v>281</v>
      </c>
      <c r="C151" s="51" t="s">
        <v>2</v>
      </c>
      <c r="D151" s="38"/>
      <c r="E151" s="39">
        <v>41904</v>
      </c>
      <c r="F151" s="38">
        <v>12</v>
      </c>
      <c r="G151" s="41">
        <v>1</v>
      </c>
      <c r="H151" s="52" t="s">
        <v>73</v>
      </c>
    </row>
    <row r="152" spans="1:8" ht="29.25" thickBot="1">
      <c r="A152" s="53" t="s">
        <v>291</v>
      </c>
      <c r="B152" s="54" t="s">
        <v>275</v>
      </c>
      <c r="C152" s="51" t="s">
        <v>6</v>
      </c>
      <c r="D152" s="38"/>
      <c r="E152" s="39">
        <v>41906</v>
      </c>
      <c r="F152" s="38">
        <v>11</v>
      </c>
      <c r="G152" s="41">
        <v>1</v>
      </c>
      <c r="H152" s="52" t="s">
        <v>73</v>
      </c>
    </row>
    <row r="153" spans="1:8" s="56" customFormat="1" ht="16.5" thickBot="1">
      <c r="A153" s="55" t="s">
        <v>372</v>
      </c>
      <c r="B153" s="58">
        <f>COUNTA(B141,B142,B143,B144,B146,B145,B148,B147,B149,B150,B151,B152)</f>
        <v>12</v>
      </c>
      <c r="C153" s="59"/>
      <c r="D153" s="59"/>
      <c r="E153" s="60"/>
      <c r="F153" s="60"/>
      <c r="G153" s="79" t="s">
        <v>373</v>
      </c>
      <c r="H153" s="80"/>
    </row>
    <row r="154" spans="1:8" ht="28.5">
      <c r="A154" s="53" t="s">
        <v>315</v>
      </c>
      <c r="B154" s="54" t="s">
        <v>309</v>
      </c>
      <c r="C154" s="51" t="s">
        <v>6</v>
      </c>
      <c r="D154" s="38"/>
      <c r="E154" s="39">
        <v>41890</v>
      </c>
      <c r="F154" s="38">
        <v>12</v>
      </c>
      <c r="G154" s="41">
        <v>1</v>
      </c>
      <c r="H154" s="52" t="s">
        <v>73</v>
      </c>
    </row>
    <row r="155" spans="1:8" ht="42.75">
      <c r="A155" s="53" t="s">
        <v>316</v>
      </c>
      <c r="B155" s="54" t="s">
        <v>300</v>
      </c>
      <c r="C155" s="51" t="s">
        <v>6</v>
      </c>
      <c r="D155" s="38"/>
      <c r="E155" s="39">
        <v>41900</v>
      </c>
      <c r="F155" s="38">
        <v>12</v>
      </c>
      <c r="G155" s="41">
        <v>2</v>
      </c>
      <c r="H155" s="52" t="s">
        <v>73</v>
      </c>
    </row>
    <row r="156" spans="1:8" ht="28.5">
      <c r="A156" s="53" t="s">
        <v>310</v>
      </c>
      <c r="B156" s="54" t="s">
        <v>299</v>
      </c>
      <c r="C156" s="51" t="s">
        <v>6</v>
      </c>
      <c r="D156" s="38"/>
      <c r="E156" s="39">
        <v>41912</v>
      </c>
      <c r="F156" s="38">
        <v>6</v>
      </c>
      <c r="G156" s="41">
        <v>1</v>
      </c>
      <c r="H156" s="42" t="s">
        <v>86</v>
      </c>
    </row>
    <row r="157" spans="1:8" ht="28.5">
      <c r="A157" s="53" t="s">
        <v>323</v>
      </c>
      <c r="B157" s="54" t="s">
        <v>302</v>
      </c>
      <c r="C157" s="51" t="s">
        <v>2</v>
      </c>
      <c r="D157" s="38"/>
      <c r="E157" s="39">
        <v>41915</v>
      </c>
      <c r="F157" s="38">
        <v>12</v>
      </c>
      <c r="G157" s="41">
        <v>2</v>
      </c>
      <c r="H157" s="52" t="s">
        <v>73</v>
      </c>
    </row>
    <row r="158" spans="1:8" ht="28.5">
      <c r="A158" s="53" t="s">
        <v>313</v>
      </c>
      <c r="B158" s="54" t="s">
        <v>305</v>
      </c>
      <c r="C158" s="51" t="s">
        <v>2</v>
      </c>
      <c r="D158" s="38"/>
      <c r="E158" s="39">
        <v>41918</v>
      </c>
      <c r="F158" s="38">
        <v>6</v>
      </c>
      <c r="G158" s="41">
        <v>1</v>
      </c>
      <c r="H158" s="52" t="s">
        <v>73</v>
      </c>
    </row>
    <row r="159" spans="1:8" ht="28.5">
      <c r="A159" s="53" t="s">
        <v>126</v>
      </c>
      <c r="B159" s="54" t="s">
        <v>303</v>
      </c>
      <c r="C159" s="51" t="s">
        <v>2</v>
      </c>
      <c r="D159" s="38"/>
      <c r="E159" s="39">
        <v>41918</v>
      </c>
      <c r="F159" s="38">
        <v>12</v>
      </c>
      <c r="G159" s="41">
        <v>1</v>
      </c>
      <c r="H159" s="52" t="s">
        <v>73</v>
      </c>
    </row>
    <row r="160" spans="1:8" ht="28.5">
      <c r="A160" s="53" t="s">
        <v>311</v>
      </c>
      <c r="B160" s="54" t="s">
        <v>306</v>
      </c>
      <c r="C160" s="51" t="s">
        <v>6</v>
      </c>
      <c r="D160" s="38"/>
      <c r="E160" s="39">
        <v>41921</v>
      </c>
      <c r="F160" s="38">
        <v>11</v>
      </c>
      <c r="G160" s="41">
        <v>1</v>
      </c>
      <c r="H160" s="52" t="s">
        <v>73</v>
      </c>
    </row>
    <row r="161" spans="1:8" ht="28.5">
      <c r="A161" s="53" t="s">
        <v>312</v>
      </c>
      <c r="B161" s="54" t="s">
        <v>304</v>
      </c>
      <c r="C161" s="51" t="s">
        <v>2</v>
      </c>
      <c r="D161" s="38"/>
      <c r="E161" s="39">
        <v>41921</v>
      </c>
      <c r="F161" s="38">
        <v>12</v>
      </c>
      <c r="G161" s="41">
        <v>2</v>
      </c>
      <c r="H161" s="52" t="s">
        <v>73</v>
      </c>
    </row>
    <row r="162" spans="1:8" ht="28.5">
      <c r="A162" s="53" t="s">
        <v>317</v>
      </c>
      <c r="B162" s="54" t="s">
        <v>301</v>
      </c>
      <c r="C162" s="51" t="s">
        <v>6</v>
      </c>
      <c r="D162" s="38"/>
      <c r="E162" s="39">
        <v>41922</v>
      </c>
      <c r="F162" s="38">
        <v>12</v>
      </c>
      <c r="G162" s="41">
        <v>2</v>
      </c>
      <c r="H162" s="52" t="s">
        <v>73</v>
      </c>
    </row>
    <row r="163" spans="1:8" ht="28.5">
      <c r="A163" s="53" t="s">
        <v>318</v>
      </c>
      <c r="B163" s="54" t="s">
        <v>307</v>
      </c>
      <c r="C163" s="51" t="s">
        <v>6</v>
      </c>
      <c r="D163" s="38"/>
      <c r="E163" s="39">
        <v>41922</v>
      </c>
      <c r="F163" s="38">
        <v>12</v>
      </c>
      <c r="G163" s="41">
        <v>2</v>
      </c>
      <c r="H163" s="52" t="s">
        <v>73</v>
      </c>
    </row>
    <row r="164" spans="1:8" ht="29.25" thickBot="1">
      <c r="A164" s="53" t="s">
        <v>314</v>
      </c>
      <c r="B164" s="54" t="s">
        <v>308</v>
      </c>
      <c r="C164" s="51" t="s">
        <v>2</v>
      </c>
      <c r="D164" s="38"/>
      <c r="E164" s="39">
        <v>41932</v>
      </c>
      <c r="F164" s="38">
        <v>2</v>
      </c>
      <c r="G164" s="41">
        <v>2</v>
      </c>
      <c r="H164" s="52" t="s">
        <v>73</v>
      </c>
    </row>
    <row r="165" spans="1:8" s="56" customFormat="1" ht="16.5" thickBot="1">
      <c r="A165" s="55" t="s">
        <v>374</v>
      </c>
      <c r="B165" s="58">
        <f>COUNTA(B154,B155,B156,B158,B157,B159,B160,B161,B162,B163,B164)</f>
        <v>11</v>
      </c>
      <c r="C165" s="59"/>
      <c r="D165" s="59"/>
      <c r="E165" s="60"/>
      <c r="F165" s="60"/>
      <c r="G165" s="79" t="s">
        <v>375</v>
      </c>
      <c r="H165" s="80"/>
    </row>
    <row r="166" spans="1:8" ht="28.5">
      <c r="A166" s="53" t="s">
        <v>345</v>
      </c>
      <c r="B166" s="54" t="s">
        <v>343</v>
      </c>
      <c r="C166" s="51" t="s">
        <v>6</v>
      </c>
      <c r="D166" s="38" t="s">
        <v>160</v>
      </c>
      <c r="E166" s="39">
        <v>41955</v>
      </c>
      <c r="F166" s="38">
        <v>2</v>
      </c>
      <c r="G166" s="41">
        <v>2</v>
      </c>
      <c r="H166" s="52" t="s">
        <v>73</v>
      </c>
    </row>
    <row r="167" spans="1:8" ht="28.5">
      <c r="A167" s="53" t="s">
        <v>346</v>
      </c>
      <c r="B167" s="54" t="s">
        <v>331</v>
      </c>
      <c r="C167" s="51" t="s">
        <v>6</v>
      </c>
      <c r="D167" s="38" t="s">
        <v>159</v>
      </c>
      <c r="E167" s="39">
        <v>41948</v>
      </c>
      <c r="F167" s="38">
        <v>11</v>
      </c>
      <c r="G167" s="41">
        <v>1</v>
      </c>
      <c r="H167" s="52" t="s">
        <v>73</v>
      </c>
    </row>
    <row r="168" spans="1:8" ht="71.25">
      <c r="A168" s="53" t="s">
        <v>347</v>
      </c>
      <c r="B168" s="54" t="s">
        <v>332</v>
      </c>
      <c r="C168" s="51" t="s">
        <v>2</v>
      </c>
      <c r="D168" s="38" t="s">
        <v>160</v>
      </c>
      <c r="E168" s="39">
        <v>41960</v>
      </c>
      <c r="F168" s="38">
        <v>11</v>
      </c>
      <c r="G168" s="41">
        <v>2</v>
      </c>
      <c r="H168" s="52" t="s">
        <v>73</v>
      </c>
    </row>
    <row r="169" spans="1:8" ht="42.75">
      <c r="A169" s="53" t="s">
        <v>348</v>
      </c>
      <c r="B169" s="54" t="s">
        <v>337</v>
      </c>
      <c r="C169" s="51" t="s">
        <v>6</v>
      </c>
      <c r="D169" s="38" t="s">
        <v>166</v>
      </c>
      <c r="E169" s="39">
        <v>41948</v>
      </c>
      <c r="F169" s="38">
        <v>12</v>
      </c>
      <c r="G169" s="41">
        <v>1</v>
      </c>
      <c r="H169" s="52" t="s">
        <v>73</v>
      </c>
    </row>
    <row r="170" spans="1:8" ht="42.75">
      <c r="A170" s="53" t="s">
        <v>349</v>
      </c>
      <c r="B170" s="54" t="s">
        <v>333</v>
      </c>
      <c r="C170" s="51" t="s">
        <v>2</v>
      </c>
      <c r="D170" s="38" t="s">
        <v>350</v>
      </c>
      <c r="E170" s="39">
        <v>41939</v>
      </c>
      <c r="F170" s="38">
        <v>3</v>
      </c>
      <c r="G170" s="41">
        <v>2</v>
      </c>
      <c r="H170" s="52" t="s">
        <v>73</v>
      </c>
    </row>
    <row r="171" spans="1:8" ht="42.75">
      <c r="A171" s="53" t="s">
        <v>351</v>
      </c>
      <c r="B171" s="54" t="s">
        <v>334</v>
      </c>
      <c r="C171" s="51" t="s">
        <v>84</v>
      </c>
      <c r="D171" s="38" t="s">
        <v>350</v>
      </c>
      <c r="E171" s="39">
        <v>41939</v>
      </c>
      <c r="F171" s="38">
        <v>3</v>
      </c>
      <c r="G171" s="41">
        <v>2</v>
      </c>
      <c r="H171" s="52" t="s">
        <v>73</v>
      </c>
    </row>
    <row r="172" spans="1:8" ht="28.5">
      <c r="A172" s="53" t="s">
        <v>352</v>
      </c>
      <c r="B172" s="54" t="s">
        <v>335</v>
      </c>
      <c r="C172" s="51" t="s">
        <v>2</v>
      </c>
      <c r="D172" s="38" t="s">
        <v>350</v>
      </c>
      <c r="E172" s="39">
        <v>41939</v>
      </c>
      <c r="F172" s="38">
        <v>3</v>
      </c>
      <c r="G172" s="41">
        <v>2</v>
      </c>
      <c r="H172" s="52" t="s">
        <v>73</v>
      </c>
    </row>
    <row r="173" spans="1:8" ht="28.5">
      <c r="A173" s="53" t="s">
        <v>115</v>
      </c>
      <c r="B173" s="54" t="s">
        <v>342</v>
      </c>
      <c r="C173" s="51" t="s">
        <v>2</v>
      </c>
      <c r="D173" s="38" t="s">
        <v>158</v>
      </c>
      <c r="E173" s="39">
        <v>41936</v>
      </c>
      <c r="F173" s="38">
        <v>12</v>
      </c>
      <c r="G173" s="41">
        <v>1</v>
      </c>
      <c r="H173" s="42" t="s">
        <v>86</v>
      </c>
    </row>
    <row r="174" spans="1:8" ht="42.75">
      <c r="A174" s="53" t="s">
        <v>353</v>
      </c>
      <c r="B174" s="54" t="s">
        <v>344</v>
      </c>
      <c r="C174" s="51" t="s">
        <v>6</v>
      </c>
      <c r="D174" s="38" t="s">
        <v>160</v>
      </c>
      <c r="E174" s="39">
        <v>41953</v>
      </c>
      <c r="F174" s="38">
        <v>3</v>
      </c>
      <c r="G174" s="41">
        <v>2</v>
      </c>
      <c r="H174" s="52" t="s">
        <v>73</v>
      </c>
    </row>
    <row r="175" spans="1:8" ht="28.5">
      <c r="A175" s="53" t="s">
        <v>354</v>
      </c>
      <c r="B175" s="54" t="s">
        <v>336</v>
      </c>
      <c r="C175" s="51" t="s">
        <v>2</v>
      </c>
      <c r="D175" s="38" t="s">
        <v>158</v>
      </c>
      <c r="E175" s="39">
        <v>41953</v>
      </c>
      <c r="F175" s="38">
        <v>3</v>
      </c>
      <c r="G175" s="41">
        <v>1</v>
      </c>
      <c r="H175" s="52" t="s">
        <v>73</v>
      </c>
    </row>
    <row r="176" spans="1:8" ht="28.5">
      <c r="A176" s="53" t="s">
        <v>355</v>
      </c>
      <c r="B176" s="54" t="s">
        <v>338</v>
      </c>
      <c r="C176" s="51" t="s">
        <v>2</v>
      </c>
      <c r="D176" s="38" t="s">
        <v>158</v>
      </c>
      <c r="E176" s="39">
        <v>41947</v>
      </c>
      <c r="F176" s="38">
        <v>12</v>
      </c>
      <c r="G176" s="41">
        <v>1</v>
      </c>
      <c r="H176" s="42" t="s">
        <v>86</v>
      </c>
    </row>
    <row r="177" spans="1:8" ht="28.5">
      <c r="A177" s="53" t="s">
        <v>356</v>
      </c>
      <c r="B177" s="54" t="s">
        <v>339</v>
      </c>
      <c r="C177" s="51" t="s">
        <v>2</v>
      </c>
      <c r="D177" s="38" t="s">
        <v>158</v>
      </c>
      <c r="E177" s="39">
        <v>41953</v>
      </c>
      <c r="F177" s="38">
        <v>12</v>
      </c>
      <c r="G177" s="41">
        <v>1</v>
      </c>
      <c r="H177" s="42" t="s">
        <v>86</v>
      </c>
    </row>
    <row r="178" spans="1:8" ht="28.5">
      <c r="A178" s="53" t="s">
        <v>357</v>
      </c>
      <c r="B178" s="54" t="s">
        <v>340</v>
      </c>
      <c r="C178" s="51" t="s">
        <v>2</v>
      </c>
      <c r="D178" s="38" t="s">
        <v>158</v>
      </c>
      <c r="E178" s="39">
        <v>41954</v>
      </c>
      <c r="F178" s="38">
        <v>12</v>
      </c>
      <c r="G178" s="41">
        <v>1</v>
      </c>
      <c r="H178" s="42" t="s">
        <v>86</v>
      </c>
    </row>
    <row r="179" spans="1:8" ht="29.25" thickBot="1">
      <c r="A179" s="53" t="s">
        <v>358</v>
      </c>
      <c r="B179" s="54" t="s">
        <v>341</v>
      </c>
      <c r="C179" s="51" t="s">
        <v>2</v>
      </c>
      <c r="D179" s="38" t="s">
        <v>158</v>
      </c>
      <c r="E179" s="39">
        <v>41956</v>
      </c>
      <c r="F179" s="38">
        <v>12</v>
      </c>
      <c r="G179" s="41">
        <v>1</v>
      </c>
      <c r="H179" s="42" t="s">
        <v>86</v>
      </c>
    </row>
    <row r="180" spans="1:8" s="56" customFormat="1" ht="16.5" thickBot="1">
      <c r="A180" s="55" t="s">
        <v>376</v>
      </c>
      <c r="B180" s="58">
        <f>COUNTA(B166:B179)</f>
        <v>14</v>
      </c>
      <c r="C180" s="59"/>
      <c r="D180" s="59"/>
      <c r="E180" s="60"/>
      <c r="F180" s="60"/>
      <c r="G180" s="79" t="s">
        <v>377</v>
      </c>
      <c r="H180" s="80"/>
    </row>
    <row r="181" spans="1:8" ht="28.5">
      <c r="A181" s="53" t="s">
        <v>121</v>
      </c>
      <c r="B181" s="54" t="s">
        <v>382</v>
      </c>
      <c r="C181" s="51" t="s">
        <v>2</v>
      </c>
      <c r="D181" s="38" t="s">
        <v>159</v>
      </c>
      <c r="E181" s="39">
        <v>41970</v>
      </c>
      <c r="F181" s="38">
        <v>6</v>
      </c>
      <c r="G181" s="41">
        <v>2</v>
      </c>
      <c r="H181" s="42" t="s">
        <v>73</v>
      </c>
    </row>
    <row r="182" spans="1:8" ht="28.5">
      <c r="A182" s="53" t="s">
        <v>401</v>
      </c>
      <c r="B182" s="54" t="s">
        <v>383</v>
      </c>
      <c r="C182" s="51" t="s">
        <v>6</v>
      </c>
      <c r="D182" s="38" t="s">
        <v>158</v>
      </c>
      <c r="E182" s="39">
        <v>41970</v>
      </c>
      <c r="F182" s="38">
        <v>4</v>
      </c>
      <c r="G182" s="41">
        <v>1</v>
      </c>
      <c r="H182" s="42" t="s">
        <v>86</v>
      </c>
    </row>
    <row r="183" spans="1:8" ht="28.5">
      <c r="A183" s="53" t="s">
        <v>403</v>
      </c>
      <c r="B183" s="54" t="s">
        <v>385</v>
      </c>
      <c r="C183" s="51" t="s">
        <v>2</v>
      </c>
      <c r="D183" s="38" t="s">
        <v>160</v>
      </c>
      <c r="E183" s="39">
        <v>41970</v>
      </c>
      <c r="F183" s="38">
        <v>6</v>
      </c>
      <c r="G183" s="41">
        <v>1</v>
      </c>
      <c r="H183" s="42" t="s">
        <v>73</v>
      </c>
    </row>
    <row r="184" spans="1:8" ht="28.5">
      <c r="A184" s="53" t="s">
        <v>402</v>
      </c>
      <c r="B184" s="54" t="s">
        <v>384</v>
      </c>
      <c r="C184" s="51" t="s">
        <v>2</v>
      </c>
      <c r="D184" s="38" t="s">
        <v>159</v>
      </c>
      <c r="E184" s="39">
        <v>41971</v>
      </c>
      <c r="F184" s="38">
        <v>4</v>
      </c>
      <c r="G184" s="41">
        <v>2</v>
      </c>
      <c r="H184" s="42" t="s">
        <v>86</v>
      </c>
    </row>
    <row r="185" spans="1:8" ht="28.5">
      <c r="A185" s="53" t="s">
        <v>404</v>
      </c>
      <c r="B185" s="54" t="s">
        <v>387</v>
      </c>
      <c r="C185" s="51" t="s">
        <v>6</v>
      </c>
      <c r="D185" s="38" t="s">
        <v>160</v>
      </c>
      <c r="E185" s="39">
        <v>41974</v>
      </c>
      <c r="F185" s="38">
        <v>12</v>
      </c>
      <c r="G185" s="41">
        <v>2</v>
      </c>
      <c r="H185" s="42" t="s">
        <v>86</v>
      </c>
    </row>
    <row r="186" spans="1:8" ht="42.75">
      <c r="A186" s="53" t="s">
        <v>400</v>
      </c>
      <c r="B186" s="54" t="s">
        <v>379</v>
      </c>
      <c r="C186" s="51" t="s">
        <v>2</v>
      </c>
      <c r="D186" s="38" t="s">
        <v>160</v>
      </c>
      <c r="E186" s="39">
        <v>41977</v>
      </c>
      <c r="F186" s="38">
        <v>11</v>
      </c>
      <c r="G186" s="41">
        <v>2</v>
      </c>
      <c r="H186" s="42" t="s">
        <v>86</v>
      </c>
    </row>
    <row r="187" spans="1:8" ht="28.5">
      <c r="A187" s="53" t="s">
        <v>410</v>
      </c>
      <c r="B187" s="54" t="s">
        <v>386</v>
      </c>
      <c r="C187" s="51" t="s">
        <v>2</v>
      </c>
      <c r="D187" s="38" t="s">
        <v>159</v>
      </c>
      <c r="E187" s="39">
        <v>41983</v>
      </c>
      <c r="F187" s="38">
        <v>6</v>
      </c>
      <c r="G187" s="41">
        <v>2</v>
      </c>
      <c r="H187" s="42" t="s">
        <v>86</v>
      </c>
    </row>
    <row r="188" spans="1:8" ht="28.5">
      <c r="A188" s="53" t="s">
        <v>405</v>
      </c>
      <c r="B188" s="54" t="s">
        <v>388</v>
      </c>
      <c r="C188" s="51" t="s">
        <v>6</v>
      </c>
      <c r="D188" s="38" t="s">
        <v>159</v>
      </c>
      <c r="E188" s="39">
        <v>41983</v>
      </c>
      <c r="F188" s="38">
        <v>12</v>
      </c>
      <c r="G188" s="41">
        <v>1</v>
      </c>
      <c r="H188" s="42" t="s">
        <v>73</v>
      </c>
    </row>
    <row r="189" spans="1:8" ht="28.5">
      <c r="A189" s="53" t="s">
        <v>406</v>
      </c>
      <c r="B189" s="54" t="s">
        <v>389</v>
      </c>
      <c r="C189" s="51" t="s">
        <v>2</v>
      </c>
      <c r="D189" s="38" t="s">
        <v>160</v>
      </c>
      <c r="E189" s="39">
        <v>41989</v>
      </c>
      <c r="F189" s="38">
        <v>12</v>
      </c>
      <c r="G189" s="41">
        <v>3</v>
      </c>
      <c r="H189" s="42" t="s">
        <v>73</v>
      </c>
    </row>
    <row r="190" spans="1:8" ht="28.5">
      <c r="A190" s="53" t="s">
        <v>407</v>
      </c>
      <c r="B190" s="54" t="s">
        <v>378</v>
      </c>
      <c r="C190" s="51" t="s">
        <v>6</v>
      </c>
      <c r="D190" s="38" t="s">
        <v>160</v>
      </c>
      <c r="E190" s="39">
        <v>41990</v>
      </c>
      <c r="F190" s="38">
        <v>2</v>
      </c>
      <c r="G190" s="41">
        <v>2</v>
      </c>
      <c r="H190" s="42" t="s">
        <v>86</v>
      </c>
    </row>
    <row r="191" spans="1:8" ht="42.75">
      <c r="A191" s="53" t="s">
        <v>409</v>
      </c>
      <c r="B191" s="54" t="s">
        <v>380</v>
      </c>
      <c r="C191" s="51" t="s">
        <v>2</v>
      </c>
      <c r="D191" s="38" t="s">
        <v>381</v>
      </c>
      <c r="E191" s="39">
        <v>41990</v>
      </c>
      <c r="F191" s="38">
        <v>11</v>
      </c>
      <c r="G191" s="41">
        <v>2</v>
      </c>
      <c r="H191" s="42" t="s">
        <v>86</v>
      </c>
    </row>
    <row r="192" spans="1:8" ht="28.5">
      <c r="A192" s="53" t="s">
        <v>395</v>
      </c>
      <c r="B192" s="54" t="s">
        <v>390</v>
      </c>
      <c r="C192" s="51" t="s">
        <v>2</v>
      </c>
      <c r="D192" s="38" t="s">
        <v>158</v>
      </c>
      <c r="E192" s="39">
        <v>41991</v>
      </c>
      <c r="F192" s="38">
        <v>2</v>
      </c>
      <c r="G192" s="41">
        <v>2</v>
      </c>
      <c r="H192" s="42" t="s">
        <v>74</v>
      </c>
    </row>
    <row r="193" spans="1:8" ht="28.5">
      <c r="A193" s="53" t="s">
        <v>396</v>
      </c>
      <c r="B193" s="54" t="s">
        <v>391</v>
      </c>
      <c r="C193" s="51" t="s">
        <v>6</v>
      </c>
      <c r="D193" s="38" t="s">
        <v>158</v>
      </c>
      <c r="E193" s="39">
        <v>41991</v>
      </c>
      <c r="F193" s="38">
        <v>12</v>
      </c>
      <c r="G193" s="41">
        <v>1</v>
      </c>
      <c r="H193" s="42" t="s">
        <v>73</v>
      </c>
    </row>
    <row r="194" spans="1:8" ht="57">
      <c r="A194" s="53" t="s">
        <v>408</v>
      </c>
      <c r="B194" s="54" t="s">
        <v>392</v>
      </c>
      <c r="C194" s="51" t="s">
        <v>6</v>
      </c>
      <c r="D194" s="38" t="s">
        <v>397</v>
      </c>
      <c r="E194" s="39">
        <v>41991</v>
      </c>
      <c r="F194" s="38">
        <v>6</v>
      </c>
      <c r="G194" s="41">
        <v>1</v>
      </c>
      <c r="H194" s="42" t="s">
        <v>86</v>
      </c>
    </row>
    <row r="195" spans="1:8" ht="28.5">
      <c r="A195" s="53" t="s">
        <v>398</v>
      </c>
      <c r="B195" s="54" t="s">
        <v>393</v>
      </c>
      <c r="C195" s="51" t="s">
        <v>2</v>
      </c>
      <c r="D195" s="38" t="s">
        <v>158</v>
      </c>
      <c r="E195" s="39">
        <v>41992</v>
      </c>
      <c r="F195" s="38">
        <v>12</v>
      </c>
      <c r="G195" s="41">
        <v>1</v>
      </c>
      <c r="H195" s="42" t="s">
        <v>73</v>
      </c>
    </row>
    <row r="196" spans="1:8" ht="29.25" thickBot="1">
      <c r="A196" s="53" t="s">
        <v>399</v>
      </c>
      <c r="B196" s="54" t="s">
        <v>394</v>
      </c>
      <c r="C196" s="51" t="s">
        <v>2</v>
      </c>
      <c r="D196" s="38" t="s">
        <v>158</v>
      </c>
      <c r="E196" s="39">
        <v>41992</v>
      </c>
      <c r="F196" s="38">
        <v>12</v>
      </c>
      <c r="G196" s="41">
        <v>1</v>
      </c>
      <c r="H196" s="42" t="s">
        <v>86</v>
      </c>
    </row>
    <row r="197" spans="1:8" s="56" customFormat="1" ht="16.5" thickBot="1">
      <c r="A197" s="55" t="s">
        <v>411</v>
      </c>
      <c r="B197" s="58">
        <f>COUNTA(B181:B196)</f>
        <v>16</v>
      </c>
      <c r="C197" s="59"/>
      <c r="D197" s="59"/>
      <c r="E197" s="60"/>
      <c r="F197" s="60"/>
      <c r="G197" s="79" t="s">
        <v>412</v>
      </c>
      <c r="H197" s="80"/>
    </row>
    <row r="198" spans="1:8">
      <c r="A198" s="53"/>
      <c r="B198" s="54"/>
      <c r="C198" s="51"/>
      <c r="D198" s="38"/>
      <c r="E198" s="39"/>
      <c r="F198" s="38"/>
      <c r="G198" s="41"/>
      <c r="H198" s="42"/>
    </row>
    <row r="199" spans="1:8" ht="15" thickBot="1">
      <c r="C199" s="2"/>
      <c r="D199" s="2"/>
    </row>
    <row r="200" spans="1:8" ht="16.5">
      <c r="A200" s="68"/>
      <c r="B200" s="70">
        <f>SUM(B70,B87,B96,B111,B125,B140,B153,B165,B180,B197)</f>
        <v>139</v>
      </c>
      <c r="C200" s="71">
        <f>COUNTIF(C49:C197,"AMPLIACIÓN DE VIGENCIA")</f>
        <v>53</v>
      </c>
      <c r="D200" s="71">
        <f>COUNTIF(C49:C197,"AUTORIZACIÓN CONDICIONADA")</f>
        <v>68</v>
      </c>
      <c r="E200" s="72">
        <f>B200-(C200+D200)</f>
        <v>18</v>
      </c>
      <c r="F200" s="62"/>
      <c r="G200" s="63"/>
      <c r="H200" s="64"/>
    </row>
    <row r="201" spans="1:8" ht="17.25" thickBot="1">
      <c r="A201" s="69"/>
      <c r="B201" s="73" t="s">
        <v>329</v>
      </c>
      <c r="C201" s="74" t="s">
        <v>328</v>
      </c>
      <c r="D201" s="74" t="s">
        <v>330</v>
      </c>
      <c r="E201" s="75" t="s">
        <v>413</v>
      </c>
      <c r="F201" s="65"/>
      <c r="G201" s="66"/>
      <c r="H201" s="67"/>
    </row>
    <row r="202" spans="1:8">
      <c r="C202" s="2"/>
      <c r="D202" s="2"/>
    </row>
    <row r="203" spans="1:8">
      <c r="C203" s="2"/>
      <c r="D203" s="2"/>
    </row>
    <row r="204" spans="1:8">
      <c r="C204" s="2"/>
    </row>
    <row r="205" spans="1:8">
      <c r="C205" s="2"/>
    </row>
    <row r="206" spans="1:8">
      <c r="C206" s="2"/>
    </row>
    <row r="207" spans="1:8">
      <c r="C207" s="2"/>
    </row>
    <row r="208" spans="1:8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2"/>
    </row>
    <row r="382" spans="3:3">
      <c r="C382" s="2"/>
    </row>
    <row r="383" spans="3:3">
      <c r="C383" s="2"/>
    </row>
    <row r="384" spans="3:3">
      <c r="C384" s="2"/>
    </row>
    <row r="385" spans="3:3">
      <c r="C385" s="2"/>
    </row>
    <row r="386" spans="3:3">
      <c r="C386" s="2"/>
    </row>
    <row r="387" spans="3:3">
      <c r="C387" s="2"/>
    </row>
    <row r="388" spans="3:3">
      <c r="C388" s="2"/>
    </row>
    <row r="389" spans="3:3">
      <c r="C389" s="2"/>
    </row>
    <row r="390" spans="3:3">
      <c r="C390" s="2"/>
    </row>
    <row r="391" spans="3:3">
      <c r="C391" s="2"/>
    </row>
    <row r="392" spans="3:3">
      <c r="C392" s="2"/>
    </row>
    <row r="393" spans="3:3">
      <c r="C393" s="2"/>
    </row>
    <row r="394" spans="3:3">
      <c r="C394" s="2"/>
    </row>
    <row r="395" spans="3:3">
      <c r="C395" s="2"/>
    </row>
    <row r="396" spans="3:3">
      <c r="C396" s="2"/>
    </row>
    <row r="397" spans="3:3">
      <c r="C397" s="2"/>
    </row>
    <row r="398" spans="3:3">
      <c r="C398" s="2"/>
    </row>
    <row r="399" spans="3:3">
      <c r="C399" s="2"/>
    </row>
    <row r="400" spans="3:3">
      <c r="C400" s="2"/>
    </row>
    <row r="401" spans="3:3">
      <c r="C401" s="2"/>
    </row>
    <row r="402" spans="3:3">
      <c r="C402" s="2"/>
    </row>
    <row r="403" spans="3:3">
      <c r="C403" s="2"/>
    </row>
    <row r="404" spans="3:3">
      <c r="C404" s="2"/>
    </row>
    <row r="405" spans="3:3">
      <c r="C405" s="2"/>
    </row>
    <row r="406" spans="3:3">
      <c r="C406" s="2"/>
    </row>
    <row r="407" spans="3:3">
      <c r="C407" s="2"/>
    </row>
    <row r="408" spans="3:3">
      <c r="C408" s="2"/>
    </row>
    <row r="409" spans="3:3">
      <c r="C409" s="2"/>
    </row>
    <row r="410" spans="3:3">
      <c r="C410" s="2"/>
    </row>
    <row r="411" spans="3:3">
      <c r="C411" s="2"/>
    </row>
    <row r="412" spans="3:3">
      <c r="C412" s="2"/>
    </row>
    <row r="413" spans="3:3">
      <c r="C413" s="2"/>
    </row>
    <row r="414" spans="3:3">
      <c r="C414" s="2"/>
    </row>
    <row r="415" spans="3:3">
      <c r="C415" s="2"/>
    </row>
    <row r="416" spans="3:3">
      <c r="C416" s="2"/>
    </row>
    <row r="417" spans="3:3">
      <c r="C417" s="2"/>
    </row>
    <row r="418" spans="3:3">
      <c r="C418" s="2"/>
    </row>
    <row r="419" spans="3:3">
      <c r="C419" s="2"/>
    </row>
    <row r="420" spans="3:3">
      <c r="C420" s="2"/>
    </row>
    <row r="421" spans="3:3">
      <c r="C421" s="2"/>
    </row>
    <row r="422" spans="3:3">
      <c r="C422" s="2"/>
    </row>
    <row r="423" spans="3:3">
      <c r="C423" s="2"/>
    </row>
    <row r="424" spans="3:3">
      <c r="C424" s="2"/>
    </row>
    <row r="425" spans="3:3">
      <c r="C425" s="2"/>
    </row>
    <row r="426" spans="3:3">
      <c r="C426" s="2"/>
    </row>
    <row r="427" spans="3:3">
      <c r="C427" s="2"/>
    </row>
    <row r="428" spans="3:3">
      <c r="C428" s="2"/>
    </row>
    <row r="429" spans="3:3">
      <c r="C429" s="2"/>
    </row>
    <row r="430" spans="3:3">
      <c r="C430" s="2"/>
    </row>
    <row r="431" spans="3:3">
      <c r="C431" s="2"/>
    </row>
    <row r="432" spans="3:3">
      <c r="C432" s="2"/>
    </row>
    <row r="433" spans="3:3">
      <c r="C433" s="2"/>
    </row>
    <row r="434" spans="3:3">
      <c r="C434" s="2"/>
    </row>
    <row r="435" spans="3:3">
      <c r="C435" s="2"/>
    </row>
    <row r="436" spans="3:3">
      <c r="C436" s="2"/>
    </row>
    <row r="437" spans="3:3">
      <c r="C437" s="2"/>
    </row>
    <row r="438" spans="3:3">
      <c r="C438" s="2"/>
    </row>
    <row r="439" spans="3:3">
      <c r="C439" s="2"/>
    </row>
    <row r="440" spans="3:3">
      <c r="C440" s="2"/>
    </row>
    <row r="441" spans="3:3">
      <c r="C441" s="2"/>
    </row>
    <row r="442" spans="3:3">
      <c r="C442" s="2"/>
    </row>
    <row r="443" spans="3:3">
      <c r="C443" s="2"/>
    </row>
    <row r="444" spans="3:3">
      <c r="C444" s="2"/>
    </row>
    <row r="445" spans="3:3">
      <c r="C445" s="2"/>
    </row>
    <row r="446" spans="3:3">
      <c r="C446" s="2"/>
    </row>
    <row r="447" spans="3:3">
      <c r="C447" s="2"/>
    </row>
    <row r="448" spans="3:3">
      <c r="C448" s="2"/>
    </row>
    <row r="449" spans="3:3">
      <c r="C449" s="2"/>
    </row>
    <row r="450" spans="3:3">
      <c r="C450" s="2"/>
    </row>
    <row r="451" spans="3:3">
      <c r="C451" s="2"/>
    </row>
    <row r="452" spans="3:3">
      <c r="C452" s="2"/>
    </row>
    <row r="453" spans="3:3">
      <c r="C453" s="2"/>
    </row>
  </sheetData>
  <autoFilter ref="A4:H197"/>
  <sortState ref="A181:H196">
    <sortCondition ref="E181:E196"/>
  </sortState>
  <mergeCells count="10">
    <mergeCell ref="G153:H153"/>
    <mergeCell ref="G165:H165"/>
    <mergeCell ref="G180:H180"/>
    <mergeCell ref="G197:H197"/>
    <mergeCell ref="G70:H70"/>
    <mergeCell ref="G87:H87"/>
    <mergeCell ref="G96:H96"/>
    <mergeCell ref="G111:H111"/>
    <mergeCell ref="G125:H125"/>
    <mergeCell ref="G140:H140"/>
  </mergeCells>
  <printOptions horizontalCentered="1"/>
  <pageMargins left="0.17" right="0.19685039370078741" top="0.7" bottom="0.19685039370078741" header="0.31496062992125984" footer="0.3149606299212598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28"/>
  <sheetViews>
    <sheetView showGridLines="0" zoomScale="70" zoomScaleNormal="70" workbookViewId="0">
      <pane xSplit="2" ySplit="5" topLeftCell="C105" activePane="bottomRight" state="frozen"/>
      <selection pane="topRight" activeCell="C1" sqref="C1"/>
      <selection pane="bottomLeft" activeCell="A6" sqref="A6"/>
      <selection pane="bottomRight" activeCell="A111" sqref="A111:H127"/>
    </sheetView>
  </sheetViews>
  <sheetFormatPr baseColWidth="10" defaultRowHeight="14.25"/>
  <cols>
    <col min="1" max="1" width="58.42578125" style="1" bestFit="1" customWidth="1"/>
    <col min="2" max="2" width="19.5703125" style="2" customWidth="1"/>
    <col min="3" max="4" width="38.42578125" style="1" customWidth="1"/>
    <col min="5" max="5" width="15.7109375" style="1" customWidth="1"/>
    <col min="6" max="6" width="17.7109375" style="1" customWidth="1"/>
    <col min="7" max="7" width="15.5703125" style="1" customWidth="1"/>
    <col min="8" max="8" width="37.140625" style="1" customWidth="1"/>
    <col min="9" max="16384" width="11.42578125" style="1"/>
  </cols>
  <sheetData>
    <row r="2" spans="1:8" ht="15">
      <c r="A2" s="3" t="s">
        <v>63</v>
      </c>
      <c r="B2" s="3"/>
      <c r="C2" s="3"/>
      <c r="D2" s="3"/>
      <c r="E2" s="3"/>
      <c r="F2" s="3"/>
      <c r="G2" s="3"/>
      <c r="H2" s="3"/>
    </row>
    <row r="3" spans="1:8" ht="15" thickBot="1"/>
    <row r="4" spans="1:8" ht="30.75" thickBot="1">
      <c r="A4" s="4" t="s">
        <v>134</v>
      </c>
      <c r="B4" s="5" t="s">
        <v>135</v>
      </c>
      <c r="C4" s="6" t="s">
        <v>0</v>
      </c>
      <c r="D4" s="6" t="s">
        <v>156</v>
      </c>
      <c r="E4" s="7" t="s">
        <v>3</v>
      </c>
      <c r="F4" s="6" t="s">
        <v>9</v>
      </c>
      <c r="G4" s="8" t="s">
        <v>92</v>
      </c>
      <c r="H4" s="9"/>
    </row>
    <row r="5" spans="1:8" ht="15.75" thickBot="1">
      <c r="A5" s="10"/>
      <c r="B5" s="11"/>
      <c r="C5" s="11"/>
      <c r="D5" s="11"/>
      <c r="E5" s="11"/>
      <c r="F5" s="11"/>
      <c r="G5" s="11"/>
      <c r="H5" s="12"/>
    </row>
    <row r="6" spans="1:8" ht="28.5">
      <c r="A6" s="49" t="s">
        <v>414</v>
      </c>
      <c r="B6" s="76" t="s">
        <v>415</v>
      </c>
      <c r="C6" s="51" t="s">
        <v>6</v>
      </c>
      <c r="D6" s="38" t="s">
        <v>158</v>
      </c>
      <c r="E6" s="39">
        <v>42012</v>
      </c>
      <c r="F6" s="38">
        <v>3</v>
      </c>
      <c r="G6" s="41">
        <v>1</v>
      </c>
      <c r="H6" s="42" t="s">
        <v>73</v>
      </c>
    </row>
    <row r="7" spans="1:8" ht="42.75">
      <c r="A7" s="49" t="s">
        <v>482</v>
      </c>
      <c r="B7" s="76" t="s">
        <v>424</v>
      </c>
      <c r="C7" s="51" t="s">
        <v>425</v>
      </c>
      <c r="D7" s="38" t="s">
        <v>159</v>
      </c>
      <c r="E7" s="39">
        <v>42012</v>
      </c>
      <c r="F7" s="38">
        <v>7</v>
      </c>
      <c r="G7" s="41">
        <v>2</v>
      </c>
      <c r="H7" s="42" t="s">
        <v>86</v>
      </c>
    </row>
    <row r="8" spans="1:8" ht="28.5">
      <c r="A8" s="49" t="s">
        <v>429</v>
      </c>
      <c r="B8" s="76" t="s">
        <v>428</v>
      </c>
      <c r="C8" s="51" t="s">
        <v>6</v>
      </c>
      <c r="D8" s="38" t="s">
        <v>159</v>
      </c>
      <c r="E8" s="39">
        <v>42016</v>
      </c>
      <c r="F8" s="38">
        <v>11</v>
      </c>
      <c r="G8" s="41">
        <v>2</v>
      </c>
      <c r="H8" s="42" t="s">
        <v>73</v>
      </c>
    </row>
    <row r="9" spans="1:8" ht="28.5">
      <c r="A9" s="49" t="s">
        <v>433</v>
      </c>
      <c r="B9" s="76" t="s">
        <v>432</v>
      </c>
      <c r="C9" s="51" t="s">
        <v>6</v>
      </c>
      <c r="D9" s="38" t="s">
        <v>159</v>
      </c>
      <c r="E9" s="39">
        <v>42039</v>
      </c>
      <c r="F9" s="38">
        <v>12</v>
      </c>
      <c r="G9" s="41">
        <v>2</v>
      </c>
      <c r="H9" s="42" t="s">
        <v>73</v>
      </c>
    </row>
    <row r="10" spans="1:8" ht="42.75">
      <c r="A10" s="49" t="s">
        <v>435</v>
      </c>
      <c r="B10" s="76" t="s">
        <v>434</v>
      </c>
      <c r="C10" s="51" t="s">
        <v>2</v>
      </c>
      <c r="D10" s="38" t="s">
        <v>159</v>
      </c>
      <c r="E10" s="39">
        <v>42039</v>
      </c>
      <c r="F10" s="38">
        <v>12</v>
      </c>
      <c r="G10" s="41">
        <v>2</v>
      </c>
      <c r="H10" s="42" t="s">
        <v>86</v>
      </c>
    </row>
    <row r="11" spans="1:8" ht="28.5">
      <c r="A11" s="49" t="s">
        <v>431</v>
      </c>
      <c r="B11" s="76" t="s">
        <v>430</v>
      </c>
      <c r="C11" s="51" t="s">
        <v>6</v>
      </c>
      <c r="D11" s="38" t="s">
        <v>159</v>
      </c>
      <c r="E11" s="39">
        <v>42040</v>
      </c>
      <c r="F11" s="38">
        <v>6</v>
      </c>
      <c r="G11" s="41">
        <v>2</v>
      </c>
      <c r="H11" s="42" t="s">
        <v>86</v>
      </c>
    </row>
    <row r="12" spans="1:8" ht="28.5">
      <c r="A12" s="49" t="s">
        <v>439</v>
      </c>
      <c r="B12" s="76" t="s">
        <v>438</v>
      </c>
      <c r="C12" s="51" t="s">
        <v>2</v>
      </c>
      <c r="D12" s="38" t="s">
        <v>158</v>
      </c>
      <c r="E12" s="39">
        <v>42045</v>
      </c>
      <c r="F12" s="38">
        <v>12</v>
      </c>
      <c r="G12" s="41">
        <v>1</v>
      </c>
      <c r="H12" s="42" t="s">
        <v>73</v>
      </c>
    </row>
    <row r="13" spans="1:8" ht="28.5">
      <c r="A13" s="49" t="s">
        <v>441</v>
      </c>
      <c r="B13" s="76" t="s">
        <v>440</v>
      </c>
      <c r="C13" s="51" t="s">
        <v>2</v>
      </c>
      <c r="D13" s="38" t="s">
        <v>159</v>
      </c>
      <c r="E13" s="39">
        <v>42045</v>
      </c>
      <c r="F13" s="38">
        <v>12</v>
      </c>
      <c r="G13" s="41">
        <v>2</v>
      </c>
      <c r="H13" s="42" t="s">
        <v>86</v>
      </c>
    </row>
    <row r="14" spans="1:8" ht="42.75">
      <c r="A14" s="49" t="s">
        <v>416</v>
      </c>
      <c r="B14" s="76" t="s">
        <v>417</v>
      </c>
      <c r="C14" s="51" t="s">
        <v>6</v>
      </c>
      <c r="D14" s="38" t="s">
        <v>160</v>
      </c>
      <c r="E14" s="39">
        <v>42051</v>
      </c>
      <c r="F14" s="38">
        <v>2</v>
      </c>
      <c r="G14" s="41">
        <v>2</v>
      </c>
      <c r="H14" s="42" t="s">
        <v>86</v>
      </c>
    </row>
    <row r="15" spans="1:8" ht="28.5">
      <c r="A15" s="49" t="s">
        <v>423</v>
      </c>
      <c r="B15" s="76" t="s">
        <v>422</v>
      </c>
      <c r="C15" s="51" t="s">
        <v>2</v>
      </c>
      <c r="D15" s="38" t="s">
        <v>160</v>
      </c>
      <c r="E15" s="39">
        <v>42051</v>
      </c>
      <c r="F15" s="38">
        <v>11</v>
      </c>
      <c r="G15" s="41">
        <v>2</v>
      </c>
      <c r="H15" s="42" t="s">
        <v>86</v>
      </c>
    </row>
    <row r="16" spans="1:8" ht="28.5">
      <c r="A16" s="49" t="s">
        <v>437</v>
      </c>
      <c r="B16" s="76" t="s">
        <v>436</v>
      </c>
      <c r="C16" s="51" t="s">
        <v>6</v>
      </c>
      <c r="D16" s="38" t="s">
        <v>158</v>
      </c>
      <c r="E16" s="39">
        <v>42051</v>
      </c>
      <c r="F16" s="38">
        <v>12</v>
      </c>
      <c r="G16" s="41">
        <v>1</v>
      </c>
      <c r="H16" s="42" t="s">
        <v>86</v>
      </c>
    </row>
    <row r="17" spans="1:8" ht="28.5">
      <c r="A17" s="49" t="s">
        <v>491</v>
      </c>
      <c r="B17" s="76" t="s">
        <v>447</v>
      </c>
      <c r="C17" s="51" t="s">
        <v>2</v>
      </c>
      <c r="D17" s="38" t="s">
        <v>489</v>
      </c>
      <c r="E17" s="39">
        <v>42051</v>
      </c>
      <c r="F17" s="38">
        <v>3</v>
      </c>
      <c r="G17" s="41">
        <v>3</v>
      </c>
      <c r="H17" s="42" t="s">
        <v>86</v>
      </c>
    </row>
    <row r="18" spans="1:8" ht="28.5">
      <c r="A18" s="49" t="s">
        <v>444</v>
      </c>
      <c r="B18" s="76" t="s">
        <v>442</v>
      </c>
      <c r="C18" s="51" t="s">
        <v>443</v>
      </c>
      <c r="D18" s="38" t="s">
        <v>161</v>
      </c>
      <c r="E18" s="39">
        <v>42052</v>
      </c>
      <c r="F18" s="38">
        <v>12</v>
      </c>
      <c r="G18" s="41">
        <v>3</v>
      </c>
      <c r="H18" s="42" t="s">
        <v>86</v>
      </c>
    </row>
    <row r="19" spans="1:8" ht="28.5">
      <c r="A19" s="49" t="s">
        <v>452</v>
      </c>
      <c r="B19" s="76" t="s">
        <v>451</v>
      </c>
      <c r="C19" s="51" t="s">
        <v>6</v>
      </c>
      <c r="D19" s="38" t="s">
        <v>158</v>
      </c>
      <c r="E19" s="39">
        <v>42052</v>
      </c>
      <c r="F19" s="38">
        <v>12</v>
      </c>
      <c r="G19" s="41">
        <v>1</v>
      </c>
      <c r="H19" s="42" t="s">
        <v>86</v>
      </c>
    </row>
    <row r="20" spans="1:8" ht="28.5">
      <c r="A20" s="49" t="s">
        <v>421</v>
      </c>
      <c r="B20" s="76" t="s">
        <v>420</v>
      </c>
      <c r="C20" s="51" t="s">
        <v>6</v>
      </c>
      <c r="D20" s="38" t="s">
        <v>159</v>
      </c>
      <c r="E20" s="39">
        <v>42054</v>
      </c>
      <c r="F20" s="38">
        <v>11</v>
      </c>
      <c r="G20" s="41">
        <v>1</v>
      </c>
      <c r="H20" s="42" t="s">
        <v>86</v>
      </c>
    </row>
    <row r="21" spans="1:8" ht="28.5">
      <c r="A21" s="49" t="s">
        <v>446</v>
      </c>
      <c r="B21" s="76" t="s">
        <v>445</v>
      </c>
      <c r="C21" s="51" t="s">
        <v>6</v>
      </c>
      <c r="D21" s="38" t="s">
        <v>158</v>
      </c>
      <c r="E21" s="39">
        <v>42055</v>
      </c>
      <c r="F21" s="38">
        <v>3</v>
      </c>
      <c r="G21" s="41">
        <v>1</v>
      </c>
      <c r="H21" s="42" t="s">
        <v>86</v>
      </c>
    </row>
    <row r="22" spans="1:8" ht="42.75">
      <c r="A22" s="49" t="s">
        <v>450</v>
      </c>
      <c r="B22" s="76" t="s">
        <v>449</v>
      </c>
      <c r="C22" s="51" t="s">
        <v>448</v>
      </c>
      <c r="D22" s="38" t="s">
        <v>475</v>
      </c>
      <c r="E22" s="39">
        <v>42055</v>
      </c>
      <c r="F22" s="38">
        <v>7</v>
      </c>
      <c r="G22" s="41">
        <v>2</v>
      </c>
      <c r="H22" s="42" t="s">
        <v>86</v>
      </c>
    </row>
    <row r="23" spans="1:8" ht="28.5">
      <c r="A23" s="49" t="s">
        <v>456</v>
      </c>
      <c r="B23" s="76" t="s">
        <v>455</v>
      </c>
      <c r="C23" s="51" t="s">
        <v>6</v>
      </c>
      <c r="D23" s="38" t="s">
        <v>159</v>
      </c>
      <c r="E23" s="39">
        <v>42055</v>
      </c>
      <c r="F23" s="38">
        <v>1</v>
      </c>
      <c r="G23" s="41">
        <v>1</v>
      </c>
      <c r="H23" s="42" t="s">
        <v>86</v>
      </c>
    </row>
    <row r="24" spans="1:8" ht="28.5">
      <c r="A24" s="49" t="s">
        <v>418</v>
      </c>
      <c r="B24" s="76" t="s">
        <v>419</v>
      </c>
      <c r="C24" s="51" t="s">
        <v>6</v>
      </c>
      <c r="D24" s="38" t="s">
        <v>159</v>
      </c>
      <c r="E24" s="39">
        <v>42058</v>
      </c>
      <c r="F24" s="38">
        <v>11</v>
      </c>
      <c r="G24" s="41">
        <v>1</v>
      </c>
      <c r="H24" s="42" t="s">
        <v>73</v>
      </c>
    </row>
    <row r="25" spans="1:8" ht="28.5">
      <c r="A25" s="49" t="s">
        <v>454</v>
      </c>
      <c r="B25" s="76" t="s">
        <v>453</v>
      </c>
      <c r="C25" s="51" t="s">
        <v>6</v>
      </c>
      <c r="D25" s="38" t="s">
        <v>158</v>
      </c>
      <c r="E25" s="39">
        <v>42058</v>
      </c>
      <c r="F25" s="38">
        <v>12</v>
      </c>
      <c r="G25" s="41">
        <v>1</v>
      </c>
      <c r="H25" s="42" t="s">
        <v>86</v>
      </c>
    </row>
    <row r="26" spans="1:8" ht="28.5">
      <c r="A26" s="49" t="s">
        <v>427</v>
      </c>
      <c r="B26" s="76" t="s">
        <v>426</v>
      </c>
      <c r="C26" s="51" t="s">
        <v>6</v>
      </c>
      <c r="D26" s="38" t="s">
        <v>159</v>
      </c>
      <c r="E26" s="39">
        <v>42060</v>
      </c>
      <c r="F26" s="38">
        <v>11</v>
      </c>
      <c r="G26" s="41">
        <v>1</v>
      </c>
      <c r="H26" s="42" t="s">
        <v>86</v>
      </c>
    </row>
    <row r="27" spans="1:8" ht="43.5" thickBot="1">
      <c r="A27" s="49" t="s">
        <v>458</v>
      </c>
      <c r="B27" s="76" t="s">
        <v>457</v>
      </c>
      <c r="C27" s="51" t="s">
        <v>6</v>
      </c>
      <c r="D27" s="38" t="s">
        <v>159</v>
      </c>
      <c r="E27" s="39">
        <v>42062</v>
      </c>
      <c r="F27" s="38">
        <v>12</v>
      </c>
      <c r="G27" s="41">
        <v>2</v>
      </c>
      <c r="H27" s="42" t="s">
        <v>86</v>
      </c>
    </row>
    <row r="28" spans="1:8" s="56" customFormat="1" ht="16.5" thickBot="1">
      <c r="A28" s="55" t="s">
        <v>459</v>
      </c>
      <c r="B28" s="58">
        <f>COUNTA(B6:B27)</f>
        <v>22</v>
      </c>
      <c r="C28" s="59"/>
      <c r="D28" s="59"/>
      <c r="E28" s="60"/>
      <c r="F28" s="60"/>
      <c r="G28" s="79"/>
      <c r="H28" s="80"/>
    </row>
    <row r="29" spans="1:8" ht="57">
      <c r="A29" s="49" t="s">
        <v>474</v>
      </c>
      <c r="B29" s="76" t="s">
        <v>461</v>
      </c>
      <c r="C29" s="51" t="s">
        <v>2</v>
      </c>
      <c r="D29" s="38" t="s">
        <v>475</v>
      </c>
      <c r="E29" s="39">
        <v>42067</v>
      </c>
      <c r="F29" s="38">
        <v>4</v>
      </c>
      <c r="G29" s="41">
        <v>1</v>
      </c>
      <c r="H29" s="42" t="s">
        <v>73</v>
      </c>
    </row>
    <row r="30" spans="1:8" ht="28.5">
      <c r="A30" s="49" t="s">
        <v>473</v>
      </c>
      <c r="B30" s="76" t="s">
        <v>460</v>
      </c>
      <c r="C30" s="51" t="s">
        <v>6</v>
      </c>
      <c r="D30" s="38" t="s">
        <v>158</v>
      </c>
      <c r="E30" s="39">
        <v>42083</v>
      </c>
      <c r="F30" s="38">
        <v>3</v>
      </c>
      <c r="G30" s="41">
        <v>1</v>
      </c>
      <c r="H30" s="42" t="s">
        <v>86</v>
      </c>
    </row>
    <row r="31" spans="1:8" ht="28.5">
      <c r="A31" s="49" t="s">
        <v>479</v>
      </c>
      <c r="B31" s="76" t="s">
        <v>464</v>
      </c>
      <c r="C31" s="51" t="s">
        <v>6</v>
      </c>
      <c r="D31" s="38" t="s">
        <v>159</v>
      </c>
      <c r="E31" s="39">
        <v>42087</v>
      </c>
      <c r="F31" s="38">
        <v>12</v>
      </c>
      <c r="G31" s="41">
        <v>2</v>
      </c>
      <c r="H31" s="42" t="s">
        <v>86</v>
      </c>
    </row>
    <row r="32" spans="1:8" ht="28.5">
      <c r="A32" s="49" t="s">
        <v>483</v>
      </c>
      <c r="B32" s="76" t="s">
        <v>467</v>
      </c>
      <c r="C32" s="51" t="s">
        <v>2</v>
      </c>
      <c r="D32" s="38" t="s">
        <v>484</v>
      </c>
      <c r="E32" s="39">
        <v>42087</v>
      </c>
      <c r="F32" s="38">
        <v>12</v>
      </c>
      <c r="G32" s="41">
        <v>4</v>
      </c>
      <c r="H32" s="42" t="s">
        <v>73</v>
      </c>
    </row>
    <row r="33" spans="1:8" ht="28.5">
      <c r="A33" s="49" t="s">
        <v>477</v>
      </c>
      <c r="B33" s="76" t="s">
        <v>463</v>
      </c>
      <c r="C33" s="51" t="s">
        <v>6</v>
      </c>
      <c r="D33" s="38" t="s">
        <v>478</v>
      </c>
      <c r="E33" s="39">
        <v>42088</v>
      </c>
      <c r="F33" s="38">
        <v>12</v>
      </c>
      <c r="G33" s="41">
        <v>1</v>
      </c>
      <c r="H33" s="42" t="s">
        <v>86</v>
      </c>
    </row>
    <row r="34" spans="1:8" ht="28.5">
      <c r="A34" s="49" t="s">
        <v>481</v>
      </c>
      <c r="B34" s="76" t="s">
        <v>466</v>
      </c>
      <c r="C34" s="51" t="s">
        <v>443</v>
      </c>
      <c r="D34" s="38" t="s">
        <v>161</v>
      </c>
      <c r="E34" s="39">
        <v>42090</v>
      </c>
      <c r="F34" s="38">
        <v>12</v>
      </c>
      <c r="G34" s="41">
        <v>3</v>
      </c>
      <c r="H34" s="42" t="s">
        <v>86</v>
      </c>
    </row>
    <row r="35" spans="1:8" ht="28.5">
      <c r="A35" s="49" t="s">
        <v>485</v>
      </c>
      <c r="B35" s="76" t="s">
        <v>468</v>
      </c>
      <c r="C35" s="51" t="s">
        <v>2</v>
      </c>
      <c r="D35" s="38" t="s">
        <v>486</v>
      </c>
      <c r="E35" s="39">
        <v>42107</v>
      </c>
      <c r="F35" s="38">
        <v>12</v>
      </c>
      <c r="G35" s="41">
        <v>3</v>
      </c>
      <c r="H35" s="42" t="s">
        <v>86</v>
      </c>
    </row>
    <row r="36" spans="1:8" ht="28.5">
      <c r="A36" s="49" t="s">
        <v>655</v>
      </c>
      <c r="B36" s="76" t="s">
        <v>469</v>
      </c>
      <c r="C36" s="51" t="s">
        <v>2</v>
      </c>
      <c r="D36" s="38" t="s">
        <v>159</v>
      </c>
      <c r="E36" s="39">
        <v>42108</v>
      </c>
      <c r="F36" s="38">
        <v>12</v>
      </c>
      <c r="G36" s="41">
        <v>1</v>
      </c>
      <c r="H36" s="42" t="s">
        <v>73</v>
      </c>
    </row>
    <row r="37" spans="1:8" ht="28.5">
      <c r="A37" s="49" t="s">
        <v>476</v>
      </c>
      <c r="B37" s="76" t="s">
        <v>462</v>
      </c>
      <c r="C37" s="51" t="s">
        <v>6</v>
      </c>
      <c r="D37" s="38" t="s">
        <v>160</v>
      </c>
      <c r="E37" s="39">
        <v>42117</v>
      </c>
      <c r="F37" s="38">
        <v>4</v>
      </c>
      <c r="G37" s="41">
        <v>2</v>
      </c>
      <c r="H37" s="42" t="s">
        <v>86</v>
      </c>
    </row>
    <row r="38" spans="1:8" ht="28.5">
      <c r="A38" s="49" t="s">
        <v>490</v>
      </c>
      <c r="B38" s="76" t="s">
        <v>471</v>
      </c>
      <c r="C38" s="51" t="s">
        <v>2</v>
      </c>
      <c r="D38" s="38" t="s">
        <v>159</v>
      </c>
      <c r="E38" s="39">
        <v>42117</v>
      </c>
      <c r="F38" s="38">
        <v>4</v>
      </c>
      <c r="G38" s="41">
        <v>2</v>
      </c>
      <c r="H38" s="42" t="s">
        <v>86</v>
      </c>
    </row>
    <row r="39" spans="1:8" ht="28.5">
      <c r="A39" s="49" t="s">
        <v>480</v>
      </c>
      <c r="B39" s="76" t="s">
        <v>465</v>
      </c>
      <c r="C39" s="51" t="s">
        <v>6</v>
      </c>
      <c r="D39" s="38" t="s">
        <v>160</v>
      </c>
      <c r="E39" s="39">
        <v>42121</v>
      </c>
      <c r="F39" s="38">
        <v>2</v>
      </c>
      <c r="G39" s="41">
        <v>2</v>
      </c>
      <c r="H39" s="42" t="s">
        <v>86</v>
      </c>
    </row>
    <row r="40" spans="1:8" ht="28.5">
      <c r="A40" s="49" t="s">
        <v>487</v>
      </c>
      <c r="B40" s="76" t="s">
        <v>470</v>
      </c>
      <c r="C40" s="51" t="s">
        <v>2</v>
      </c>
      <c r="D40" s="38" t="s">
        <v>158</v>
      </c>
      <c r="E40" s="39">
        <v>42121</v>
      </c>
      <c r="F40" s="38">
        <v>12</v>
      </c>
      <c r="G40" s="41">
        <v>1</v>
      </c>
      <c r="H40" s="42" t="s">
        <v>73</v>
      </c>
    </row>
    <row r="41" spans="1:8" ht="29.25" thickBot="1">
      <c r="A41" s="49" t="s">
        <v>488</v>
      </c>
      <c r="B41" s="76" t="s">
        <v>472</v>
      </c>
      <c r="C41" s="51" t="s">
        <v>6</v>
      </c>
      <c r="D41" s="38" t="s">
        <v>489</v>
      </c>
      <c r="E41" s="39">
        <v>42121</v>
      </c>
      <c r="F41" s="38">
        <v>8</v>
      </c>
      <c r="G41" s="41">
        <v>2</v>
      </c>
      <c r="H41" s="42" t="s">
        <v>86</v>
      </c>
    </row>
    <row r="42" spans="1:8" s="56" customFormat="1" ht="16.5" thickBot="1">
      <c r="A42" s="55" t="s">
        <v>492</v>
      </c>
      <c r="B42" s="58">
        <f>COUNTA(B29:B41)</f>
        <v>13</v>
      </c>
      <c r="C42" s="59"/>
      <c r="D42" s="59"/>
      <c r="E42" s="60"/>
      <c r="F42" s="60"/>
      <c r="G42" s="79"/>
      <c r="H42" s="80"/>
    </row>
    <row r="43" spans="1:8" ht="28.5">
      <c r="A43" s="49" t="s">
        <v>503</v>
      </c>
      <c r="B43" s="76" t="s">
        <v>500</v>
      </c>
      <c r="C43" s="51" t="s">
        <v>6</v>
      </c>
      <c r="D43" s="38" t="s">
        <v>381</v>
      </c>
      <c r="E43" s="39">
        <v>42051</v>
      </c>
      <c r="F43" s="38">
        <v>8</v>
      </c>
      <c r="G43" s="41">
        <v>1</v>
      </c>
      <c r="H43" s="42" t="s">
        <v>73</v>
      </c>
    </row>
    <row r="44" spans="1:8" ht="28.5">
      <c r="A44" s="49" t="s">
        <v>504</v>
      </c>
      <c r="B44" s="76" t="s">
        <v>495</v>
      </c>
      <c r="C44" s="51" t="s">
        <v>6</v>
      </c>
      <c r="D44" s="38" t="s">
        <v>158</v>
      </c>
      <c r="E44" s="39">
        <v>42121</v>
      </c>
      <c r="F44" s="38">
        <v>12</v>
      </c>
      <c r="G44" s="41">
        <v>1</v>
      </c>
      <c r="H44" s="42" t="s">
        <v>73</v>
      </c>
    </row>
    <row r="45" spans="1:8" ht="28.5">
      <c r="A45" s="49" t="s">
        <v>502</v>
      </c>
      <c r="B45" s="76" t="s">
        <v>494</v>
      </c>
      <c r="C45" s="51" t="s">
        <v>6</v>
      </c>
      <c r="D45" s="38" t="s">
        <v>381</v>
      </c>
      <c r="E45" s="39">
        <v>42131</v>
      </c>
      <c r="F45" s="38">
        <v>3</v>
      </c>
      <c r="G45" s="41">
        <v>2</v>
      </c>
      <c r="H45" s="42" t="s">
        <v>86</v>
      </c>
    </row>
    <row r="46" spans="1:8" ht="28.5">
      <c r="A46" s="49" t="s">
        <v>507</v>
      </c>
      <c r="B46" s="76" t="s">
        <v>498</v>
      </c>
      <c r="C46" s="51" t="s">
        <v>2</v>
      </c>
      <c r="D46" s="38" t="s">
        <v>159</v>
      </c>
      <c r="E46" s="39">
        <v>42137</v>
      </c>
      <c r="F46" s="38">
        <v>12</v>
      </c>
      <c r="G46" s="41">
        <v>2</v>
      </c>
      <c r="H46" s="42" t="s">
        <v>86</v>
      </c>
    </row>
    <row r="47" spans="1:8" ht="28.5">
      <c r="A47" s="49" t="s">
        <v>506</v>
      </c>
      <c r="B47" s="76" t="s">
        <v>497</v>
      </c>
      <c r="C47" s="51" t="s">
        <v>6</v>
      </c>
      <c r="D47" s="38" t="s">
        <v>160</v>
      </c>
      <c r="E47" s="39">
        <v>42142</v>
      </c>
      <c r="F47" s="38">
        <v>2</v>
      </c>
      <c r="G47" s="41">
        <v>2</v>
      </c>
      <c r="H47" s="42" t="s">
        <v>86</v>
      </c>
    </row>
    <row r="48" spans="1:8" ht="71.25">
      <c r="A48" s="49" t="s">
        <v>508</v>
      </c>
      <c r="B48" s="76" t="s">
        <v>499</v>
      </c>
      <c r="C48" s="51" t="s">
        <v>6</v>
      </c>
      <c r="D48" s="38" t="s">
        <v>160</v>
      </c>
      <c r="E48" s="39">
        <v>42143</v>
      </c>
      <c r="F48" s="38">
        <v>12</v>
      </c>
      <c r="G48" s="41">
        <v>1</v>
      </c>
      <c r="H48" s="42" t="s">
        <v>86</v>
      </c>
    </row>
    <row r="49" spans="1:8" ht="42.75">
      <c r="A49" s="49" t="s">
        <v>505</v>
      </c>
      <c r="B49" s="76" t="s">
        <v>496</v>
      </c>
      <c r="C49" s="51" t="s">
        <v>84</v>
      </c>
      <c r="D49" s="38" t="s">
        <v>158</v>
      </c>
      <c r="E49" s="39">
        <v>42152</v>
      </c>
      <c r="F49" s="38">
        <v>4</v>
      </c>
      <c r="G49" s="41">
        <v>2</v>
      </c>
      <c r="H49" s="42" t="s">
        <v>86</v>
      </c>
    </row>
    <row r="50" spans="1:8" ht="29.25" thickBot="1">
      <c r="A50" s="49" t="s">
        <v>501</v>
      </c>
      <c r="B50" s="76" t="s">
        <v>493</v>
      </c>
      <c r="C50" s="51" t="s">
        <v>6</v>
      </c>
      <c r="D50" s="38" t="s">
        <v>161</v>
      </c>
      <c r="E50" s="39">
        <v>42153</v>
      </c>
      <c r="F50" s="38">
        <v>11</v>
      </c>
      <c r="G50" s="41">
        <v>2</v>
      </c>
      <c r="H50" s="42" t="s">
        <v>86</v>
      </c>
    </row>
    <row r="51" spans="1:8" s="56" customFormat="1" ht="16.5" thickBot="1">
      <c r="A51" s="55" t="s">
        <v>509</v>
      </c>
      <c r="B51" s="58">
        <f>COUNTA(B43:B50)</f>
        <v>8</v>
      </c>
      <c r="C51" s="59"/>
      <c r="D51" s="59"/>
      <c r="E51" s="60"/>
      <c r="F51" s="60"/>
      <c r="G51" s="79"/>
      <c r="H51" s="80"/>
    </row>
    <row r="52" spans="1:8" ht="28.5">
      <c r="A52" s="49" t="s">
        <v>535</v>
      </c>
      <c r="B52" s="76" t="s">
        <v>534</v>
      </c>
      <c r="C52" s="51" t="s">
        <v>6</v>
      </c>
      <c r="D52" s="38" t="s">
        <v>159</v>
      </c>
      <c r="E52" s="39">
        <v>42153</v>
      </c>
      <c r="F52" s="38">
        <v>12</v>
      </c>
      <c r="G52" s="41">
        <v>2</v>
      </c>
      <c r="H52" s="42" t="s">
        <v>73</v>
      </c>
    </row>
    <row r="53" spans="1:8" ht="28.5">
      <c r="A53" s="49" t="s">
        <v>527</v>
      </c>
      <c r="B53" s="76" t="s">
        <v>517</v>
      </c>
      <c r="C53" s="51" t="s">
        <v>6</v>
      </c>
      <c r="D53" s="38" t="s">
        <v>160</v>
      </c>
      <c r="E53" s="39">
        <v>42157</v>
      </c>
      <c r="F53" s="38">
        <v>3</v>
      </c>
      <c r="G53" s="41">
        <v>1</v>
      </c>
      <c r="H53" s="42" t="s">
        <v>86</v>
      </c>
    </row>
    <row r="54" spans="1:8" ht="28.5">
      <c r="A54" s="49" t="s">
        <v>529</v>
      </c>
      <c r="B54" s="76" t="s">
        <v>528</v>
      </c>
      <c r="C54" s="51" t="s">
        <v>2</v>
      </c>
      <c r="D54" s="38" t="s">
        <v>158</v>
      </c>
      <c r="E54" s="39">
        <v>42157</v>
      </c>
      <c r="F54" s="38">
        <v>12</v>
      </c>
      <c r="G54" s="41">
        <v>2</v>
      </c>
      <c r="H54" s="42" t="s">
        <v>73</v>
      </c>
    </row>
    <row r="55" spans="1:8" ht="28.5">
      <c r="A55" s="49" t="s">
        <v>537</v>
      </c>
      <c r="B55" s="76" t="s">
        <v>536</v>
      </c>
      <c r="C55" s="51" t="s">
        <v>6</v>
      </c>
      <c r="D55" s="38" t="s">
        <v>158</v>
      </c>
      <c r="E55" s="39">
        <v>42159</v>
      </c>
      <c r="F55" s="38">
        <v>12</v>
      </c>
      <c r="G55" s="41">
        <v>1</v>
      </c>
      <c r="H55" s="42" t="s">
        <v>86</v>
      </c>
    </row>
    <row r="56" spans="1:8" ht="28.5">
      <c r="A56" s="49" t="s">
        <v>539</v>
      </c>
      <c r="B56" s="76" t="s">
        <v>538</v>
      </c>
      <c r="C56" s="51" t="s">
        <v>2</v>
      </c>
      <c r="D56" s="38" t="s">
        <v>159</v>
      </c>
      <c r="E56" s="39">
        <v>42160</v>
      </c>
      <c r="F56" s="38">
        <v>12</v>
      </c>
      <c r="G56" s="41">
        <v>2</v>
      </c>
      <c r="H56" s="42" t="s">
        <v>86</v>
      </c>
    </row>
    <row r="57" spans="1:8" ht="28.5">
      <c r="A57" s="49" t="s">
        <v>526</v>
      </c>
      <c r="B57" s="76" t="s">
        <v>516</v>
      </c>
      <c r="C57" s="51" t="s">
        <v>6</v>
      </c>
      <c r="D57" s="38" t="s">
        <v>158</v>
      </c>
      <c r="E57" s="39">
        <v>42164</v>
      </c>
      <c r="F57" s="38">
        <v>2</v>
      </c>
      <c r="G57" s="41">
        <v>1</v>
      </c>
      <c r="H57" s="42" t="s">
        <v>86</v>
      </c>
    </row>
    <row r="58" spans="1:8" ht="28.5">
      <c r="A58" s="49" t="s">
        <v>519</v>
      </c>
      <c r="B58" s="76" t="s">
        <v>511</v>
      </c>
      <c r="C58" s="51" t="s">
        <v>6</v>
      </c>
      <c r="D58" s="38" t="s">
        <v>160</v>
      </c>
      <c r="E58" s="39">
        <v>42165</v>
      </c>
      <c r="F58" s="38">
        <v>3</v>
      </c>
      <c r="G58" s="41">
        <v>2</v>
      </c>
      <c r="H58" s="42" t="s">
        <v>86</v>
      </c>
    </row>
    <row r="59" spans="1:8" ht="28.5">
      <c r="A59" s="49" t="s">
        <v>524</v>
      </c>
      <c r="B59" s="76" t="s">
        <v>514</v>
      </c>
      <c r="C59" s="51" t="s">
        <v>6</v>
      </c>
      <c r="D59" s="38" t="s">
        <v>158</v>
      </c>
      <c r="E59" s="39">
        <v>42167</v>
      </c>
      <c r="F59" s="38">
        <v>4</v>
      </c>
      <c r="G59" s="41">
        <v>1</v>
      </c>
      <c r="H59" s="42" t="s">
        <v>86</v>
      </c>
    </row>
    <row r="60" spans="1:8" ht="28.5">
      <c r="A60" s="49" t="s">
        <v>525</v>
      </c>
      <c r="B60" s="76" t="s">
        <v>515</v>
      </c>
      <c r="C60" s="51" t="s">
        <v>6</v>
      </c>
      <c r="D60" s="38" t="s">
        <v>160</v>
      </c>
      <c r="E60" s="39">
        <v>42167</v>
      </c>
      <c r="F60" s="38">
        <v>4</v>
      </c>
      <c r="G60" s="41">
        <v>1</v>
      </c>
      <c r="H60" s="42" t="s">
        <v>86</v>
      </c>
    </row>
    <row r="61" spans="1:8" ht="28.5">
      <c r="A61" s="49" t="s">
        <v>520</v>
      </c>
      <c r="B61" s="76" t="s">
        <v>510</v>
      </c>
      <c r="C61" s="51" t="s">
        <v>6</v>
      </c>
      <c r="D61" s="38" t="s">
        <v>159</v>
      </c>
      <c r="E61" s="39">
        <v>42170</v>
      </c>
      <c r="F61" s="38">
        <v>11</v>
      </c>
      <c r="G61" s="41">
        <v>2</v>
      </c>
      <c r="H61" s="42" t="s">
        <v>86</v>
      </c>
    </row>
    <row r="62" spans="1:8" ht="28.5">
      <c r="A62" s="49" t="s">
        <v>522</v>
      </c>
      <c r="B62" s="76" t="s">
        <v>513</v>
      </c>
      <c r="C62" s="51" t="s">
        <v>2</v>
      </c>
      <c r="D62" s="38" t="s">
        <v>523</v>
      </c>
      <c r="E62" s="39">
        <v>42170</v>
      </c>
      <c r="F62" s="38">
        <v>6</v>
      </c>
      <c r="G62" s="41">
        <v>1</v>
      </c>
      <c r="H62" s="42" t="s">
        <v>86</v>
      </c>
    </row>
    <row r="63" spans="1:8" ht="28.5">
      <c r="A63" s="49" t="s">
        <v>533</v>
      </c>
      <c r="B63" s="76" t="s">
        <v>532</v>
      </c>
      <c r="C63" s="51" t="s">
        <v>6</v>
      </c>
      <c r="D63" s="38" t="s">
        <v>160</v>
      </c>
      <c r="E63" s="39">
        <v>42170</v>
      </c>
      <c r="F63" s="38">
        <v>12</v>
      </c>
      <c r="G63" s="41">
        <v>2</v>
      </c>
      <c r="H63" s="42" t="s">
        <v>73</v>
      </c>
    </row>
    <row r="64" spans="1:8" ht="28.5">
      <c r="A64" s="49" t="s">
        <v>521</v>
      </c>
      <c r="B64" s="76" t="s">
        <v>512</v>
      </c>
      <c r="C64" s="51" t="s">
        <v>6</v>
      </c>
      <c r="D64" s="38" t="s">
        <v>159</v>
      </c>
      <c r="E64" s="39">
        <v>42172</v>
      </c>
      <c r="F64" s="38">
        <v>2</v>
      </c>
      <c r="G64" s="41">
        <v>2</v>
      </c>
      <c r="H64" s="42" t="s">
        <v>86</v>
      </c>
    </row>
    <row r="65" spans="1:8" ht="28.5">
      <c r="A65" s="49" t="s">
        <v>530</v>
      </c>
      <c r="B65" s="76" t="s">
        <v>518</v>
      </c>
      <c r="C65" s="51" t="s">
        <v>2</v>
      </c>
      <c r="D65" s="38" t="s">
        <v>531</v>
      </c>
      <c r="E65" s="39">
        <v>42179</v>
      </c>
      <c r="F65" s="38">
        <v>3</v>
      </c>
      <c r="G65" s="41">
        <v>2</v>
      </c>
      <c r="H65" s="42" t="s">
        <v>73</v>
      </c>
    </row>
    <row r="66" spans="1:8" ht="29.25" thickBot="1">
      <c r="A66" s="49" t="s">
        <v>541</v>
      </c>
      <c r="B66" s="76" t="s">
        <v>540</v>
      </c>
      <c r="C66" s="51" t="s">
        <v>6</v>
      </c>
      <c r="D66" s="38" t="s">
        <v>475</v>
      </c>
      <c r="E66" s="39">
        <v>42187</v>
      </c>
      <c r="F66" s="38">
        <v>12</v>
      </c>
      <c r="G66" s="41">
        <v>2</v>
      </c>
      <c r="H66" s="42" t="s">
        <v>86</v>
      </c>
    </row>
    <row r="67" spans="1:8" s="56" customFormat="1" ht="16.5" thickBot="1">
      <c r="A67" s="55" t="s">
        <v>542</v>
      </c>
      <c r="B67" s="58">
        <f>COUNTA(B52:B66)</f>
        <v>15</v>
      </c>
      <c r="C67" s="59"/>
      <c r="D67" s="59"/>
      <c r="E67" s="60"/>
      <c r="F67" s="60"/>
      <c r="G67" s="79"/>
      <c r="H67" s="80"/>
    </row>
    <row r="68" spans="1:8" ht="42.75">
      <c r="A68" s="49" t="s">
        <v>654</v>
      </c>
      <c r="B68" s="76" t="s">
        <v>545</v>
      </c>
      <c r="C68" s="51" t="s">
        <v>84</v>
      </c>
      <c r="D68" s="38" t="s">
        <v>159</v>
      </c>
      <c r="E68" s="39">
        <v>42051</v>
      </c>
      <c r="F68" s="38">
        <v>12</v>
      </c>
      <c r="G68" s="41">
        <v>2</v>
      </c>
      <c r="H68" s="42" t="s">
        <v>73</v>
      </c>
    </row>
    <row r="69" spans="1:8" ht="28.5">
      <c r="A69" s="49" t="s">
        <v>556</v>
      </c>
      <c r="B69" s="76" t="s">
        <v>546</v>
      </c>
      <c r="C69" s="51" t="s">
        <v>6</v>
      </c>
      <c r="D69" s="38" t="s">
        <v>350</v>
      </c>
      <c r="E69" s="39">
        <v>42161</v>
      </c>
      <c r="F69" s="38">
        <v>3</v>
      </c>
      <c r="G69" s="41">
        <v>2</v>
      </c>
      <c r="H69" s="42" t="s">
        <v>86</v>
      </c>
    </row>
    <row r="70" spans="1:8" ht="28.5">
      <c r="A70" s="49" t="s">
        <v>561</v>
      </c>
      <c r="B70" s="76" t="s">
        <v>551</v>
      </c>
      <c r="C70" s="51" t="s">
        <v>6</v>
      </c>
      <c r="D70" s="38" t="s">
        <v>159</v>
      </c>
      <c r="E70" s="39">
        <v>42174</v>
      </c>
      <c r="F70" s="38">
        <v>4</v>
      </c>
      <c r="G70" s="41">
        <v>2</v>
      </c>
      <c r="H70" s="42" t="s">
        <v>86</v>
      </c>
    </row>
    <row r="71" spans="1:8" ht="42.75">
      <c r="A71" s="49" t="s">
        <v>554</v>
      </c>
      <c r="B71" s="76" t="s">
        <v>543</v>
      </c>
      <c r="C71" s="51" t="s">
        <v>84</v>
      </c>
      <c r="D71" s="38" t="s">
        <v>158</v>
      </c>
      <c r="E71" s="39">
        <v>42192</v>
      </c>
      <c r="F71" s="38">
        <v>5</v>
      </c>
      <c r="G71" s="41">
        <v>3</v>
      </c>
      <c r="H71" s="42" t="s">
        <v>73</v>
      </c>
    </row>
    <row r="72" spans="1:8" ht="42.75">
      <c r="A72" s="49" t="s">
        <v>557</v>
      </c>
      <c r="B72" s="76" t="s">
        <v>547</v>
      </c>
      <c r="C72" s="51" t="s">
        <v>84</v>
      </c>
      <c r="D72" s="38" t="s">
        <v>350</v>
      </c>
      <c r="E72" s="39">
        <v>42193</v>
      </c>
      <c r="F72" s="38">
        <v>3</v>
      </c>
      <c r="G72" s="41">
        <v>2</v>
      </c>
      <c r="H72" s="42" t="s">
        <v>86</v>
      </c>
    </row>
    <row r="73" spans="1:8" ht="28.5">
      <c r="A73" s="49" t="s">
        <v>558</v>
      </c>
      <c r="B73" s="76" t="s">
        <v>548</v>
      </c>
      <c r="C73" s="51" t="s">
        <v>6</v>
      </c>
      <c r="D73" s="38" t="s">
        <v>159</v>
      </c>
      <c r="E73" s="39">
        <v>42202</v>
      </c>
      <c r="F73" s="38">
        <v>12</v>
      </c>
      <c r="G73" s="41">
        <v>2</v>
      </c>
      <c r="H73" s="42" t="s">
        <v>86</v>
      </c>
    </row>
    <row r="74" spans="1:8" ht="28.5">
      <c r="A74" s="49" t="s">
        <v>559</v>
      </c>
      <c r="B74" s="76" t="s">
        <v>549</v>
      </c>
      <c r="C74" s="51" t="s">
        <v>2</v>
      </c>
      <c r="D74" s="38" t="s">
        <v>159</v>
      </c>
      <c r="E74" s="39">
        <v>42202</v>
      </c>
      <c r="F74" s="38">
        <v>12</v>
      </c>
      <c r="G74" s="41">
        <v>2</v>
      </c>
      <c r="H74" s="42" t="s">
        <v>86</v>
      </c>
    </row>
    <row r="75" spans="1:8" ht="28.5">
      <c r="A75" s="49" t="s">
        <v>563</v>
      </c>
      <c r="B75" s="76" t="s">
        <v>553</v>
      </c>
      <c r="C75" s="51" t="s">
        <v>443</v>
      </c>
      <c r="D75" s="38" t="s">
        <v>161</v>
      </c>
      <c r="E75" s="39">
        <v>42212</v>
      </c>
      <c r="F75" s="38">
        <v>12</v>
      </c>
      <c r="G75" s="41">
        <v>3</v>
      </c>
      <c r="H75" s="42" t="s">
        <v>86</v>
      </c>
    </row>
    <row r="76" spans="1:8" ht="28.5">
      <c r="A76" s="49" t="s">
        <v>569</v>
      </c>
      <c r="B76" s="76" t="s">
        <v>565</v>
      </c>
      <c r="C76" s="51" t="s">
        <v>2</v>
      </c>
      <c r="D76" s="38" t="s">
        <v>159</v>
      </c>
      <c r="E76" s="39">
        <v>42219</v>
      </c>
      <c r="F76" s="38">
        <v>2</v>
      </c>
      <c r="G76" s="41">
        <v>2</v>
      </c>
      <c r="H76" s="42" t="s">
        <v>73</v>
      </c>
    </row>
    <row r="77" spans="1:8" ht="28.5">
      <c r="A77" s="49" t="s">
        <v>560</v>
      </c>
      <c r="B77" s="76" t="s">
        <v>550</v>
      </c>
      <c r="C77" s="51" t="s">
        <v>6</v>
      </c>
      <c r="D77" s="38" t="s">
        <v>350</v>
      </c>
      <c r="E77" s="39">
        <v>42219</v>
      </c>
      <c r="F77" s="38">
        <v>2</v>
      </c>
      <c r="G77" s="41">
        <v>2</v>
      </c>
      <c r="H77" s="42" t="s">
        <v>86</v>
      </c>
    </row>
    <row r="78" spans="1:8" ht="28.5">
      <c r="A78" s="49" t="s">
        <v>555</v>
      </c>
      <c r="B78" s="76" t="s">
        <v>544</v>
      </c>
      <c r="C78" s="51" t="s">
        <v>6</v>
      </c>
      <c r="D78" s="38" t="s">
        <v>159</v>
      </c>
      <c r="E78" s="39">
        <v>42222</v>
      </c>
      <c r="F78" s="38">
        <v>8</v>
      </c>
      <c r="G78" s="41">
        <v>2</v>
      </c>
      <c r="H78" s="42" t="s">
        <v>86</v>
      </c>
    </row>
    <row r="79" spans="1:8" ht="28.5">
      <c r="A79" s="49" t="s">
        <v>562</v>
      </c>
      <c r="B79" s="76" t="s">
        <v>552</v>
      </c>
      <c r="C79" s="51" t="s">
        <v>443</v>
      </c>
      <c r="D79" s="38" t="s">
        <v>159</v>
      </c>
      <c r="E79" s="39">
        <v>42222</v>
      </c>
      <c r="F79" s="38">
        <v>11</v>
      </c>
      <c r="G79" s="41">
        <v>2</v>
      </c>
      <c r="H79" s="42" t="s">
        <v>86</v>
      </c>
    </row>
    <row r="80" spans="1:8" ht="28.5">
      <c r="A80" s="49" t="s">
        <v>570</v>
      </c>
      <c r="B80" s="76" t="s">
        <v>566</v>
      </c>
      <c r="C80" s="51" t="s">
        <v>2</v>
      </c>
      <c r="D80" s="38" t="s">
        <v>159</v>
      </c>
      <c r="E80" s="39">
        <v>42235</v>
      </c>
      <c r="F80" s="38">
        <v>11</v>
      </c>
      <c r="G80" s="41">
        <v>2</v>
      </c>
      <c r="H80" s="42" t="s">
        <v>86</v>
      </c>
    </row>
    <row r="81" spans="1:8" ht="57">
      <c r="A81" s="49" t="s">
        <v>572</v>
      </c>
      <c r="B81" s="76" t="s">
        <v>568</v>
      </c>
      <c r="C81" s="51" t="s">
        <v>6</v>
      </c>
      <c r="D81" s="38" t="s">
        <v>350</v>
      </c>
      <c r="E81" s="39">
        <v>42237</v>
      </c>
      <c r="F81" s="38">
        <v>7</v>
      </c>
      <c r="G81" s="41">
        <v>2</v>
      </c>
      <c r="H81" s="42" t="s">
        <v>86</v>
      </c>
    </row>
    <row r="82" spans="1:8" ht="29.25" thickBot="1">
      <c r="A82" s="49" t="s">
        <v>571</v>
      </c>
      <c r="B82" s="76" t="s">
        <v>567</v>
      </c>
      <c r="C82" s="51" t="s">
        <v>6</v>
      </c>
      <c r="D82" s="38" t="s">
        <v>160</v>
      </c>
      <c r="E82" s="39">
        <v>42240</v>
      </c>
      <c r="F82" s="38">
        <v>12</v>
      </c>
      <c r="G82" s="41">
        <v>2</v>
      </c>
      <c r="H82" s="42" t="s">
        <v>86</v>
      </c>
    </row>
    <row r="83" spans="1:8" s="56" customFormat="1" ht="16.5" thickBot="1">
      <c r="A83" s="55" t="s">
        <v>564</v>
      </c>
      <c r="B83" s="58">
        <f>COUNTA(B68:B82)</f>
        <v>15</v>
      </c>
      <c r="C83" s="59"/>
      <c r="D83" s="59"/>
      <c r="E83" s="60"/>
      <c r="F83" s="60"/>
      <c r="G83" s="79"/>
      <c r="H83" s="80"/>
    </row>
    <row r="84" spans="1:8" ht="28.5">
      <c r="A84" s="49" t="s">
        <v>594</v>
      </c>
      <c r="B84" s="76" t="s">
        <v>578</v>
      </c>
      <c r="C84" s="51" t="s">
        <v>6</v>
      </c>
      <c r="D84" s="38" t="s">
        <v>159</v>
      </c>
      <c r="E84" s="39">
        <v>42214</v>
      </c>
      <c r="F84" s="38">
        <v>12</v>
      </c>
      <c r="G84" s="41">
        <v>2</v>
      </c>
      <c r="H84" s="42" t="s">
        <v>86</v>
      </c>
    </row>
    <row r="85" spans="1:8" ht="28.5">
      <c r="A85" s="49" t="s">
        <v>653</v>
      </c>
      <c r="B85" s="76" t="s">
        <v>577</v>
      </c>
      <c r="C85" s="51" t="s">
        <v>2</v>
      </c>
      <c r="D85" s="38" t="s">
        <v>159</v>
      </c>
      <c r="E85" s="39">
        <v>42216</v>
      </c>
      <c r="F85" s="38">
        <v>12</v>
      </c>
      <c r="G85" s="41">
        <v>2</v>
      </c>
      <c r="H85" s="42" t="s">
        <v>86</v>
      </c>
    </row>
    <row r="86" spans="1:8" ht="28.5">
      <c r="A86" s="49" t="s">
        <v>595</v>
      </c>
      <c r="B86" s="76" t="s">
        <v>576</v>
      </c>
      <c r="C86" s="51" t="s">
        <v>6</v>
      </c>
      <c r="D86" s="38" t="s">
        <v>159</v>
      </c>
      <c r="E86" s="39">
        <v>42242</v>
      </c>
      <c r="F86" s="38">
        <v>12</v>
      </c>
      <c r="G86" s="41">
        <v>2</v>
      </c>
      <c r="H86" s="42" t="s">
        <v>86</v>
      </c>
    </row>
    <row r="87" spans="1:8" ht="28.5">
      <c r="A87" s="49" t="s">
        <v>588</v>
      </c>
      <c r="B87" s="76" t="s">
        <v>582</v>
      </c>
      <c r="C87" s="51" t="s">
        <v>2</v>
      </c>
      <c r="D87" s="38" t="s">
        <v>159</v>
      </c>
      <c r="E87" s="39">
        <v>42244</v>
      </c>
      <c r="F87" s="38">
        <v>3</v>
      </c>
      <c r="G87" s="41">
        <v>2</v>
      </c>
      <c r="H87" s="42" t="s">
        <v>86</v>
      </c>
    </row>
    <row r="88" spans="1:8" ht="28.5">
      <c r="A88" s="49" t="s">
        <v>591</v>
      </c>
      <c r="B88" s="76" t="s">
        <v>581</v>
      </c>
      <c r="C88" s="51" t="s">
        <v>2</v>
      </c>
      <c r="D88" s="38" t="s">
        <v>159</v>
      </c>
      <c r="E88" s="39">
        <v>42244</v>
      </c>
      <c r="F88" s="38">
        <v>6</v>
      </c>
      <c r="G88" s="41">
        <v>2</v>
      </c>
      <c r="H88" s="42" t="s">
        <v>86</v>
      </c>
    </row>
    <row r="89" spans="1:8" ht="28.5">
      <c r="A89" s="49" t="s">
        <v>592</v>
      </c>
      <c r="B89" s="76" t="s">
        <v>585</v>
      </c>
      <c r="C89" s="51" t="s">
        <v>2</v>
      </c>
      <c r="D89" s="38" t="s">
        <v>159</v>
      </c>
      <c r="E89" s="39">
        <v>42251</v>
      </c>
      <c r="F89" s="38">
        <v>2</v>
      </c>
      <c r="G89" s="41">
        <v>2</v>
      </c>
      <c r="H89" s="42" t="s">
        <v>86</v>
      </c>
    </row>
    <row r="90" spans="1:8" ht="42.75">
      <c r="A90" s="49" t="s">
        <v>593</v>
      </c>
      <c r="B90" s="76" t="s">
        <v>586</v>
      </c>
      <c r="C90" s="51" t="s">
        <v>6</v>
      </c>
      <c r="D90" s="38" t="s">
        <v>350</v>
      </c>
      <c r="E90" s="39">
        <v>42251</v>
      </c>
      <c r="F90" s="38">
        <v>2</v>
      </c>
      <c r="G90" s="41">
        <v>2</v>
      </c>
      <c r="H90" s="42" t="s">
        <v>86</v>
      </c>
    </row>
    <row r="91" spans="1:8" ht="28.5">
      <c r="A91" s="49" t="s">
        <v>587</v>
      </c>
      <c r="B91" s="76" t="s">
        <v>584</v>
      </c>
      <c r="C91" s="51" t="s">
        <v>2</v>
      </c>
      <c r="D91" s="38" t="s">
        <v>350</v>
      </c>
      <c r="E91" s="39">
        <v>42264</v>
      </c>
      <c r="F91" s="38">
        <v>4</v>
      </c>
      <c r="G91" s="41">
        <v>3</v>
      </c>
      <c r="H91" s="42" t="s">
        <v>86</v>
      </c>
    </row>
    <row r="92" spans="1:8" ht="28.5">
      <c r="A92" s="49" t="s">
        <v>596</v>
      </c>
      <c r="B92" s="76" t="s">
        <v>575</v>
      </c>
      <c r="C92" s="51" t="s">
        <v>6</v>
      </c>
      <c r="D92" s="38" t="s">
        <v>159</v>
      </c>
      <c r="E92" s="39">
        <v>42270</v>
      </c>
      <c r="F92" s="38">
        <v>10</v>
      </c>
      <c r="G92" s="41">
        <v>2</v>
      </c>
      <c r="H92" s="42" t="s">
        <v>73</v>
      </c>
    </row>
    <row r="93" spans="1:8" ht="28.5">
      <c r="A93" s="49" t="s">
        <v>597</v>
      </c>
      <c r="B93" s="76" t="s">
        <v>574</v>
      </c>
      <c r="C93" s="51" t="s">
        <v>6</v>
      </c>
      <c r="D93" s="38" t="s">
        <v>159</v>
      </c>
      <c r="E93" s="39">
        <v>42270</v>
      </c>
      <c r="F93" s="38">
        <v>12</v>
      </c>
      <c r="G93" s="41">
        <v>2</v>
      </c>
      <c r="H93" s="42" t="s">
        <v>86</v>
      </c>
    </row>
    <row r="94" spans="1:8" ht="42.75">
      <c r="A94" s="49" t="s">
        <v>589</v>
      </c>
      <c r="B94" s="76" t="s">
        <v>579</v>
      </c>
      <c r="C94" s="51" t="s">
        <v>84</v>
      </c>
      <c r="D94" s="38" t="s">
        <v>160</v>
      </c>
      <c r="E94" s="39">
        <v>42271</v>
      </c>
      <c r="F94" s="38">
        <v>3</v>
      </c>
      <c r="G94" s="41">
        <v>4</v>
      </c>
      <c r="H94" s="42" t="s">
        <v>73</v>
      </c>
    </row>
    <row r="95" spans="1:8" ht="28.5">
      <c r="A95" s="49" t="s">
        <v>658</v>
      </c>
      <c r="B95" s="76" t="s">
        <v>583</v>
      </c>
      <c r="C95" s="51" t="s">
        <v>2</v>
      </c>
      <c r="D95" s="38" t="s">
        <v>350</v>
      </c>
      <c r="E95" s="39">
        <v>42272</v>
      </c>
      <c r="F95" s="38">
        <v>3</v>
      </c>
      <c r="G95" s="41">
        <v>2</v>
      </c>
      <c r="H95" s="42" t="s">
        <v>73</v>
      </c>
    </row>
    <row r="96" spans="1:8" ht="29.25" thickBot="1">
      <c r="A96" s="49" t="s">
        <v>590</v>
      </c>
      <c r="B96" s="76" t="s">
        <v>580</v>
      </c>
      <c r="C96" s="51" t="s">
        <v>2</v>
      </c>
      <c r="D96" s="38" t="s">
        <v>350</v>
      </c>
      <c r="E96" s="39">
        <v>42276</v>
      </c>
      <c r="F96" s="38">
        <v>3</v>
      </c>
      <c r="G96" s="41">
        <v>3</v>
      </c>
      <c r="H96" s="42" t="s">
        <v>86</v>
      </c>
    </row>
    <row r="97" spans="1:8" s="56" customFormat="1" ht="16.5" thickBot="1">
      <c r="A97" s="55" t="s">
        <v>573</v>
      </c>
      <c r="B97" s="58">
        <f>COUNTA(B60:B72)</f>
        <v>13</v>
      </c>
      <c r="C97" s="59"/>
      <c r="D97" s="59"/>
      <c r="E97" s="60"/>
      <c r="F97" s="60"/>
      <c r="G97" s="79"/>
      <c r="H97" s="80"/>
    </row>
    <row r="98" spans="1:8" ht="28.5">
      <c r="A98" s="49" t="s">
        <v>614</v>
      </c>
      <c r="B98" s="76" t="s">
        <v>600</v>
      </c>
      <c r="C98" s="51" t="s">
        <v>2</v>
      </c>
      <c r="D98" s="38" t="s">
        <v>159</v>
      </c>
      <c r="E98" s="39">
        <v>42254</v>
      </c>
      <c r="F98" s="38">
        <v>4</v>
      </c>
      <c r="G98" s="41">
        <v>3</v>
      </c>
      <c r="H98" s="42" t="s">
        <v>86</v>
      </c>
    </row>
    <row r="99" spans="1:8" ht="42.75">
      <c r="A99" s="49" t="s">
        <v>656</v>
      </c>
      <c r="B99" s="76" t="s">
        <v>609</v>
      </c>
      <c r="C99" s="51" t="s">
        <v>2</v>
      </c>
      <c r="D99" s="38" t="s">
        <v>160</v>
      </c>
      <c r="E99" s="39">
        <v>42279</v>
      </c>
      <c r="F99" s="38">
        <v>3</v>
      </c>
      <c r="G99" s="41">
        <v>4</v>
      </c>
      <c r="H99" s="42" t="s">
        <v>73</v>
      </c>
    </row>
    <row r="100" spans="1:8" ht="28.5">
      <c r="A100" s="49" t="s">
        <v>605</v>
      </c>
      <c r="B100" s="76" t="s">
        <v>602</v>
      </c>
      <c r="C100" s="51" t="s">
        <v>2</v>
      </c>
      <c r="D100" s="38" t="s">
        <v>159</v>
      </c>
      <c r="E100" s="39">
        <v>42282</v>
      </c>
      <c r="F100" s="38">
        <v>11</v>
      </c>
      <c r="G100" s="41">
        <v>3</v>
      </c>
      <c r="H100" s="42" t="s">
        <v>86</v>
      </c>
    </row>
    <row r="101" spans="1:8" ht="42.75">
      <c r="A101" s="49" t="s">
        <v>615</v>
      </c>
      <c r="B101" s="76" t="s">
        <v>599</v>
      </c>
      <c r="C101" s="51" t="s">
        <v>443</v>
      </c>
      <c r="D101" s="38" t="s">
        <v>161</v>
      </c>
      <c r="E101" s="39">
        <v>42284</v>
      </c>
      <c r="F101" s="38">
        <v>12</v>
      </c>
      <c r="G101" s="41">
        <v>2</v>
      </c>
      <c r="H101" s="42" t="s">
        <v>86</v>
      </c>
    </row>
    <row r="102" spans="1:8" ht="28.5">
      <c r="A102" s="49" t="s">
        <v>607</v>
      </c>
      <c r="B102" s="76" t="s">
        <v>606</v>
      </c>
      <c r="C102" s="51" t="s">
        <v>6</v>
      </c>
      <c r="D102" s="38" t="s">
        <v>159</v>
      </c>
      <c r="E102" s="39">
        <v>42286</v>
      </c>
      <c r="F102" s="38">
        <v>2</v>
      </c>
      <c r="G102" s="41">
        <v>2</v>
      </c>
      <c r="H102" s="42" t="s">
        <v>86</v>
      </c>
    </row>
    <row r="103" spans="1:8" ht="28.5">
      <c r="A103" s="49" t="s">
        <v>612</v>
      </c>
      <c r="B103" s="76" t="s">
        <v>611</v>
      </c>
      <c r="C103" s="51" t="s">
        <v>2</v>
      </c>
      <c r="D103" s="38" t="s">
        <v>489</v>
      </c>
      <c r="E103" s="39">
        <v>42289</v>
      </c>
      <c r="F103" s="38">
        <v>2</v>
      </c>
      <c r="G103" s="41">
        <v>4</v>
      </c>
      <c r="H103" s="42" t="s">
        <v>73</v>
      </c>
    </row>
    <row r="104" spans="1:8" ht="28.5">
      <c r="A104" s="49" t="s">
        <v>616</v>
      </c>
      <c r="B104" s="76" t="s">
        <v>598</v>
      </c>
      <c r="C104" s="51" t="s">
        <v>6</v>
      </c>
      <c r="D104" s="38" t="s">
        <v>159</v>
      </c>
      <c r="E104" s="39">
        <v>42290</v>
      </c>
      <c r="F104" s="38">
        <v>12</v>
      </c>
      <c r="G104" s="41">
        <v>2</v>
      </c>
      <c r="H104" s="42" t="s">
        <v>86</v>
      </c>
    </row>
    <row r="105" spans="1:8" ht="28.5">
      <c r="A105" s="49" t="s">
        <v>613</v>
      </c>
      <c r="B105" s="76" t="s">
        <v>603</v>
      </c>
      <c r="C105" s="51" t="s">
        <v>2</v>
      </c>
      <c r="D105" s="38" t="s">
        <v>161</v>
      </c>
      <c r="E105" s="39">
        <v>42292</v>
      </c>
      <c r="F105" s="38">
        <v>12</v>
      </c>
      <c r="G105" s="41">
        <v>3</v>
      </c>
      <c r="H105" s="42" t="s">
        <v>86</v>
      </c>
    </row>
    <row r="106" spans="1:8" ht="28.5">
      <c r="A106" s="49" t="s">
        <v>610</v>
      </c>
      <c r="B106" s="76" t="s">
        <v>601</v>
      </c>
      <c r="C106" s="51" t="s">
        <v>6</v>
      </c>
      <c r="D106" s="38" t="s">
        <v>350</v>
      </c>
      <c r="E106" s="39">
        <v>42293</v>
      </c>
      <c r="F106" s="38">
        <v>3</v>
      </c>
      <c r="G106" s="41">
        <v>3</v>
      </c>
      <c r="H106" s="42" t="s">
        <v>86</v>
      </c>
    </row>
    <row r="107" spans="1:8" ht="28.5">
      <c r="A107" s="49" t="s">
        <v>618</v>
      </c>
      <c r="B107" s="76" t="s">
        <v>617</v>
      </c>
      <c r="C107" s="51" t="s">
        <v>6</v>
      </c>
      <c r="D107" s="38" t="s">
        <v>160</v>
      </c>
      <c r="E107" s="39">
        <v>42293</v>
      </c>
      <c r="F107" s="38">
        <v>3</v>
      </c>
      <c r="G107" s="41">
        <v>3</v>
      </c>
      <c r="H107" s="42" t="s">
        <v>86</v>
      </c>
    </row>
    <row r="108" spans="1:8" ht="28.5">
      <c r="A108" s="49" t="s">
        <v>659</v>
      </c>
      <c r="B108" s="76" t="s">
        <v>608</v>
      </c>
      <c r="C108" s="51" t="s">
        <v>2</v>
      </c>
      <c r="D108" s="38" t="s">
        <v>350</v>
      </c>
      <c r="E108" s="39">
        <v>42304</v>
      </c>
      <c r="F108" s="38">
        <v>3</v>
      </c>
      <c r="G108" s="41">
        <v>4</v>
      </c>
      <c r="H108" s="42" t="s">
        <v>73</v>
      </c>
    </row>
    <row r="109" spans="1:8" ht="29.25" thickBot="1">
      <c r="A109" s="49" t="s">
        <v>657</v>
      </c>
      <c r="B109" s="76" t="s">
        <v>604</v>
      </c>
      <c r="C109" s="51" t="s">
        <v>6</v>
      </c>
      <c r="D109" s="38" t="s">
        <v>160</v>
      </c>
      <c r="E109" s="39">
        <v>42305</v>
      </c>
      <c r="F109" s="38">
        <v>2</v>
      </c>
      <c r="G109" s="41">
        <v>3</v>
      </c>
      <c r="H109" s="42" t="s">
        <v>86</v>
      </c>
    </row>
    <row r="110" spans="1:8" s="56" customFormat="1" ht="16.5" thickBot="1">
      <c r="A110" s="55" t="s">
        <v>619</v>
      </c>
      <c r="B110" s="58">
        <f>COUNTA(B98:B109)</f>
        <v>12</v>
      </c>
      <c r="C110" s="59"/>
      <c r="D110" s="59"/>
      <c r="E110" s="60"/>
      <c r="F110" s="60"/>
      <c r="G110" s="79"/>
      <c r="H110" s="80"/>
    </row>
    <row r="111" spans="1:8" ht="42.75">
      <c r="A111" s="49" t="s">
        <v>649</v>
      </c>
      <c r="B111" s="76" t="s">
        <v>622</v>
      </c>
      <c r="C111" s="51" t="s">
        <v>84</v>
      </c>
      <c r="D111" s="38" t="s">
        <v>159</v>
      </c>
      <c r="E111" s="39">
        <v>42312</v>
      </c>
      <c r="F111" s="38">
        <v>11</v>
      </c>
      <c r="G111" s="41">
        <v>2</v>
      </c>
      <c r="H111" s="42" t="s">
        <v>86</v>
      </c>
    </row>
    <row r="112" spans="1:8" ht="28.5">
      <c r="A112" s="49" t="s">
        <v>651</v>
      </c>
      <c r="B112" s="76" t="s">
        <v>623</v>
      </c>
      <c r="C112" s="51" t="s">
        <v>2</v>
      </c>
      <c r="D112" s="38" t="s">
        <v>159</v>
      </c>
      <c r="E112" s="39">
        <v>42317</v>
      </c>
      <c r="F112" s="38">
        <v>12</v>
      </c>
      <c r="G112" s="41">
        <v>3</v>
      </c>
      <c r="H112" s="42" t="s">
        <v>86</v>
      </c>
    </row>
    <row r="113" spans="1:8" ht="28.5">
      <c r="A113" s="49" t="s">
        <v>645</v>
      </c>
      <c r="B113" s="76" t="s">
        <v>621</v>
      </c>
      <c r="C113" s="51" t="s">
        <v>6</v>
      </c>
      <c r="D113" s="38" t="s">
        <v>159</v>
      </c>
      <c r="E113" s="39">
        <v>42317</v>
      </c>
      <c r="F113" s="38">
        <v>8</v>
      </c>
      <c r="G113" s="41">
        <v>2</v>
      </c>
      <c r="H113" s="42" t="s">
        <v>86</v>
      </c>
    </row>
    <row r="114" spans="1:8" ht="42.75">
      <c r="A114" s="49" t="s">
        <v>631</v>
      </c>
      <c r="B114" s="76" t="s">
        <v>624</v>
      </c>
      <c r="C114" s="51" t="s">
        <v>6</v>
      </c>
      <c r="D114" s="38" t="s">
        <v>160</v>
      </c>
      <c r="E114" s="39">
        <v>42319</v>
      </c>
      <c r="F114" s="38">
        <v>11</v>
      </c>
      <c r="G114" s="41">
        <v>3</v>
      </c>
      <c r="H114" s="42" t="s">
        <v>86</v>
      </c>
    </row>
    <row r="115" spans="1:8" ht="28.5">
      <c r="A115" s="49" t="s">
        <v>650</v>
      </c>
      <c r="B115" s="76" t="s">
        <v>634</v>
      </c>
      <c r="C115" s="51" t="s">
        <v>6</v>
      </c>
      <c r="D115" s="38" t="s">
        <v>159</v>
      </c>
      <c r="E115" s="39">
        <v>42319</v>
      </c>
      <c r="F115" s="38">
        <v>9</v>
      </c>
      <c r="G115" s="41">
        <v>1</v>
      </c>
      <c r="H115" s="42" t="s">
        <v>86</v>
      </c>
    </row>
    <row r="116" spans="1:8" ht="28.5">
      <c r="A116" s="49" t="s">
        <v>652</v>
      </c>
      <c r="B116" s="76" t="s">
        <v>635</v>
      </c>
      <c r="C116" s="51" t="s">
        <v>6</v>
      </c>
      <c r="D116" s="38" t="s">
        <v>159</v>
      </c>
      <c r="E116" s="39">
        <v>42325</v>
      </c>
      <c r="F116" s="38">
        <v>2</v>
      </c>
      <c r="G116" s="41">
        <v>2</v>
      </c>
      <c r="H116" s="42" t="s">
        <v>86</v>
      </c>
    </row>
    <row r="117" spans="1:8" ht="28.5">
      <c r="A117" s="49" t="s">
        <v>648</v>
      </c>
      <c r="B117" s="76" t="s">
        <v>636</v>
      </c>
      <c r="C117" s="51" t="s">
        <v>6</v>
      </c>
      <c r="D117" s="38" t="s">
        <v>159</v>
      </c>
      <c r="E117" s="39">
        <v>42325</v>
      </c>
      <c r="F117" s="38">
        <v>2</v>
      </c>
      <c r="G117" s="41">
        <v>2</v>
      </c>
      <c r="H117" s="42" t="s">
        <v>86</v>
      </c>
    </row>
    <row r="118" spans="1:8" ht="28.5">
      <c r="A118" s="49" t="s">
        <v>646</v>
      </c>
      <c r="B118" s="76" t="s">
        <v>637</v>
      </c>
      <c r="C118" s="51" t="s">
        <v>2</v>
      </c>
      <c r="D118" s="38" t="s">
        <v>159</v>
      </c>
      <c r="E118" s="39">
        <v>42328</v>
      </c>
      <c r="F118" s="38">
        <v>9</v>
      </c>
      <c r="G118" s="41">
        <v>3</v>
      </c>
      <c r="H118" s="42" t="s">
        <v>86</v>
      </c>
    </row>
    <row r="119" spans="1:8" ht="28.5">
      <c r="A119" s="49" t="s">
        <v>660</v>
      </c>
      <c r="B119" s="76" t="s">
        <v>628</v>
      </c>
      <c r="C119" s="51" t="s">
        <v>6</v>
      </c>
      <c r="D119" s="38" t="s">
        <v>350</v>
      </c>
      <c r="E119" s="39">
        <v>42331</v>
      </c>
      <c r="F119" s="38">
        <v>3</v>
      </c>
      <c r="G119" s="41">
        <v>3</v>
      </c>
      <c r="H119" s="42" t="s">
        <v>86</v>
      </c>
    </row>
    <row r="120" spans="1:8" ht="28.5">
      <c r="A120" s="49" t="s">
        <v>644</v>
      </c>
      <c r="B120" s="76" t="s">
        <v>626</v>
      </c>
      <c r="C120" s="51" t="s">
        <v>6</v>
      </c>
      <c r="D120" s="38" t="s">
        <v>159</v>
      </c>
      <c r="E120" s="39">
        <v>42331</v>
      </c>
      <c r="F120" s="38">
        <v>12</v>
      </c>
      <c r="G120" s="41">
        <v>2</v>
      </c>
      <c r="H120" s="42" t="s">
        <v>86</v>
      </c>
    </row>
    <row r="121" spans="1:8" ht="28.5">
      <c r="A121" s="49" t="s">
        <v>632</v>
      </c>
      <c r="B121" s="76" t="s">
        <v>625</v>
      </c>
      <c r="C121" s="51" t="s">
        <v>2</v>
      </c>
      <c r="D121" s="38" t="s">
        <v>159</v>
      </c>
      <c r="E121" s="39">
        <v>42334</v>
      </c>
      <c r="F121" s="38">
        <v>4</v>
      </c>
      <c r="G121" s="41">
        <v>3</v>
      </c>
      <c r="H121" s="42" t="s">
        <v>86</v>
      </c>
    </row>
    <row r="122" spans="1:8" ht="28.5">
      <c r="A122" s="49" t="s">
        <v>643</v>
      </c>
      <c r="B122" s="76" t="s">
        <v>627</v>
      </c>
      <c r="C122" s="51" t="s">
        <v>2</v>
      </c>
      <c r="D122" s="38" t="s">
        <v>159</v>
      </c>
      <c r="E122" s="39">
        <v>42340</v>
      </c>
      <c r="F122" s="38">
        <v>12</v>
      </c>
      <c r="G122" s="41">
        <v>3</v>
      </c>
      <c r="H122" s="42" t="s">
        <v>86</v>
      </c>
    </row>
    <row r="123" spans="1:8" ht="28.5">
      <c r="A123" s="49" t="s">
        <v>647</v>
      </c>
      <c r="B123" s="76" t="s">
        <v>629</v>
      </c>
      <c r="C123" s="51" t="s">
        <v>2</v>
      </c>
      <c r="D123" s="38" t="s">
        <v>159</v>
      </c>
      <c r="E123" s="39">
        <v>42341</v>
      </c>
      <c r="F123" s="38">
        <v>6</v>
      </c>
      <c r="G123" s="41">
        <v>2</v>
      </c>
      <c r="H123" s="42" t="s">
        <v>73</v>
      </c>
    </row>
    <row r="124" spans="1:8" ht="42.75">
      <c r="A124" s="49" t="s">
        <v>662</v>
      </c>
      <c r="B124" s="76" t="s">
        <v>630</v>
      </c>
      <c r="C124" s="51" t="s">
        <v>6</v>
      </c>
      <c r="D124" s="38" t="s">
        <v>633</v>
      </c>
      <c r="E124" s="39">
        <v>42345</v>
      </c>
      <c r="F124" s="38">
        <v>12</v>
      </c>
      <c r="G124" s="77">
        <v>3.6</v>
      </c>
      <c r="H124" s="42" t="s">
        <v>86</v>
      </c>
    </row>
    <row r="125" spans="1:8" ht="28.5">
      <c r="A125" s="49" t="s">
        <v>661</v>
      </c>
      <c r="B125" s="76" t="s">
        <v>638</v>
      </c>
      <c r="C125" s="51" t="s">
        <v>6</v>
      </c>
      <c r="D125" s="38" t="s">
        <v>350</v>
      </c>
      <c r="E125" s="39">
        <v>42348</v>
      </c>
      <c r="F125" s="38">
        <v>3</v>
      </c>
      <c r="G125" s="41">
        <v>3</v>
      </c>
      <c r="H125" s="42" t="s">
        <v>86</v>
      </c>
    </row>
    <row r="126" spans="1:8" ht="28.5">
      <c r="A126" s="49" t="s">
        <v>640</v>
      </c>
      <c r="B126" s="76" t="s">
        <v>639</v>
      </c>
      <c r="C126" s="51" t="s">
        <v>2</v>
      </c>
      <c r="D126" s="38" t="s">
        <v>489</v>
      </c>
      <c r="E126" s="39">
        <v>42349</v>
      </c>
      <c r="F126" s="38">
        <v>3</v>
      </c>
      <c r="G126" s="41">
        <v>3</v>
      </c>
      <c r="H126" s="42" t="s">
        <v>86</v>
      </c>
    </row>
    <row r="127" spans="1:8" ht="43.5" thickBot="1">
      <c r="A127" s="49" t="s">
        <v>642</v>
      </c>
      <c r="B127" s="76" t="s">
        <v>641</v>
      </c>
      <c r="C127" s="51" t="s">
        <v>6</v>
      </c>
      <c r="D127" s="38" t="s">
        <v>160</v>
      </c>
      <c r="E127" s="39">
        <v>42355</v>
      </c>
      <c r="F127" s="38">
        <v>3</v>
      </c>
      <c r="G127" s="41">
        <v>2</v>
      </c>
      <c r="H127" s="42" t="s">
        <v>86</v>
      </c>
    </row>
    <row r="128" spans="1:8" s="56" customFormat="1" ht="16.5" thickBot="1">
      <c r="A128" s="55" t="s">
        <v>620</v>
      </c>
      <c r="B128" s="58">
        <f>COUNTA(B112:B127)</f>
        <v>16</v>
      </c>
      <c r="C128" s="59"/>
      <c r="D128" s="59"/>
      <c r="E128" s="60"/>
      <c r="F128" s="60"/>
      <c r="G128" s="79"/>
      <c r="H128" s="80"/>
    </row>
  </sheetData>
  <autoFilter ref="A4:H128">
    <filterColumn colId="3"/>
  </autoFilter>
  <sortState ref="A111:H127">
    <sortCondition ref="E111:E127"/>
  </sortState>
  <mergeCells count="8">
    <mergeCell ref="G128:H128"/>
    <mergeCell ref="G110:H110"/>
    <mergeCell ref="G28:H28"/>
    <mergeCell ref="G42:H42"/>
    <mergeCell ref="G51:H51"/>
    <mergeCell ref="G67:H67"/>
    <mergeCell ref="G83:H83"/>
    <mergeCell ref="G97:H9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55"/>
  <sheetViews>
    <sheetView showGridLines="0" tabSelected="1" zoomScale="70" zoomScaleNormal="70" workbookViewId="0">
      <pane ySplit="1245" topLeftCell="A32" activePane="bottomLeft"/>
      <selection activeCell="A2" sqref="A2"/>
      <selection pane="bottomLeft" activeCell="L43" sqref="L43"/>
    </sheetView>
  </sheetViews>
  <sheetFormatPr baseColWidth="10" defaultRowHeight="14.25"/>
  <cols>
    <col min="1" max="1" width="58.42578125" style="1" bestFit="1" customWidth="1"/>
    <col min="2" max="2" width="19.5703125" style="2" customWidth="1"/>
    <col min="3" max="4" width="38.42578125" style="1" customWidth="1"/>
    <col min="5" max="5" width="15.7109375" style="1" customWidth="1"/>
    <col min="6" max="6" width="17.7109375" style="1" customWidth="1"/>
    <col min="7" max="7" width="15.5703125" style="1" customWidth="1"/>
    <col min="8" max="8" width="37.140625" style="1" customWidth="1"/>
    <col min="9" max="16384" width="11.42578125" style="1"/>
  </cols>
  <sheetData>
    <row r="2" spans="1:8" ht="15">
      <c r="A2" s="3" t="s">
        <v>63</v>
      </c>
      <c r="B2" s="3"/>
      <c r="C2" s="3"/>
      <c r="D2" s="3"/>
      <c r="E2" s="3"/>
      <c r="F2" s="3"/>
      <c r="G2" s="3"/>
      <c r="H2" s="3"/>
    </row>
    <row r="3" spans="1:8" ht="15" thickBot="1"/>
    <row r="4" spans="1:8" ht="30.75" thickBot="1">
      <c r="A4" s="4" t="s">
        <v>134</v>
      </c>
      <c r="B4" s="5" t="s">
        <v>135</v>
      </c>
      <c r="C4" s="6" t="s">
        <v>0</v>
      </c>
      <c r="D4" s="6" t="s">
        <v>156</v>
      </c>
      <c r="E4" s="7" t="s">
        <v>3</v>
      </c>
      <c r="F4" s="6" t="s">
        <v>9</v>
      </c>
      <c r="G4" s="8" t="s">
        <v>92</v>
      </c>
      <c r="H4" s="9"/>
    </row>
    <row r="5" spans="1:8" ht="15.75" thickBot="1">
      <c r="A5" s="10"/>
      <c r="B5" s="11"/>
      <c r="C5" s="11"/>
      <c r="D5" s="11"/>
      <c r="E5" s="11"/>
      <c r="F5" s="11"/>
      <c r="G5" s="11"/>
      <c r="H5" s="12"/>
    </row>
    <row r="6" spans="1:8" ht="28.5">
      <c r="A6" s="49" t="s">
        <v>665</v>
      </c>
      <c r="B6" s="78">
        <v>70436982015</v>
      </c>
      <c r="C6" s="51" t="s">
        <v>2</v>
      </c>
      <c r="D6" s="38" t="s">
        <v>159</v>
      </c>
      <c r="E6" s="39">
        <v>42355</v>
      </c>
      <c r="F6" s="38">
        <v>4</v>
      </c>
      <c r="G6" s="41">
        <v>3</v>
      </c>
      <c r="H6" s="42" t="s">
        <v>86</v>
      </c>
    </row>
    <row r="7" spans="1:8" ht="57">
      <c r="A7" s="49" t="s">
        <v>675</v>
      </c>
      <c r="B7" s="78">
        <v>98150582015</v>
      </c>
      <c r="C7" s="51" t="s">
        <v>443</v>
      </c>
      <c r="D7" s="38" t="s">
        <v>397</v>
      </c>
      <c r="E7" s="39">
        <v>42355</v>
      </c>
      <c r="F7" s="38">
        <v>12</v>
      </c>
      <c r="G7" s="41">
        <v>3</v>
      </c>
      <c r="H7" s="42" t="s">
        <v>86</v>
      </c>
    </row>
    <row r="8" spans="1:8" ht="28.5">
      <c r="A8" s="49" t="s">
        <v>663</v>
      </c>
      <c r="B8" s="78">
        <v>39222412015</v>
      </c>
      <c r="C8" s="51" t="s">
        <v>2</v>
      </c>
      <c r="D8" s="38" t="s">
        <v>159</v>
      </c>
      <c r="E8" s="39">
        <v>42356</v>
      </c>
      <c r="F8" s="38">
        <v>5</v>
      </c>
      <c r="G8" s="41">
        <v>3</v>
      </c>
      <c r="H8" s="42" t="s">
        <v>86</v>
      </c>
    </row>
    <row r="9" spans="1:8" ht="28.5">
      <c r="A9" s="49" t="s">
        <v>664</v>
      </c>
      <c r="B9" s="78">
        <v>49126152015</v>
      </c>
      <c r="C9" s="51" t="s">
        <v>6</v>
      </c>
      <c r="D9" s="38" t="s">
        <v>159</v>
      </c>
      <c r="E9" s="39">
        <v>42356</v>
      </c>
      <c r="F9" s="38">
        <v>11</v>
      </c>
      <c r="G9" s="41">
        <v>3</v>
      </c>
      <c r="H9" s="42" t="s">
        <v>73</v>
      </c>
    </row>
    <row r="10" spans="1:8" ht="42.75">
      <c r="A10" s="49" t="s">
        <v>666</v>
      </c>
      <c r="B10" s="78">
        <v>73040612015</v>
      </c>
      <c r="C10" s="51" t="s">
        <v>45</v>
      </c>
      <c r="D10" s="38" t="s">
        <v>159</v>
      </c>
      <c r="E10" s="39">
        <v>42356</v>
      </c>
      <c r="F10" s="38">
        <v>6</v>
      </c>
      <c r="G10" s="41">
        <v>3</v>
      </c>
      <c r="H10" s="42" t="s">
        <v>73</v>
      </c>
    </row>
    <row r="11" spans="1:8" ht="28.5">
      <c r="A11" s="49" t="s">
        <v>669</v>
      </c>
      <c r="B11" s="78">
        <v>79843712015</v>
      </c>
      <c r="C11" s="51" t="s">
        <v>6</v>
      </c>
      <c r="D11" s="38" t="s">
        <v>668</v>
      </c>
      <c r="E11" s="39">
        <v>42356</v>
      </c>
      <c r="F11" s="38">
        <v>3</v>
      </c>
      <c r="G11" s="41">
        <v>2</v>
      </c>
      <c r="H11" s="42" t="s">
        <v>86</v>
      </c>
    </row>
    <row r="12" spans="1:8" ht="28.5">
      <c r="A12" s="49" t="s">
        <v>667</v>
      </c>
      <c r="B12" s="78">
        <v>85745392015</v>
      </c>
      <c r="C12" s="51" t="s">
        <v>2</v>
      </c>
      <c r="D12" s="38" t="s">
        <v>159</v>
      </c>
      <c r="E12" s="39">
        <v>42356</v>
      </c>
      <c r="F12" s="38">
        <v>6</v>
      </c>
      <c r="G12" s="41">
        <v>3</v>
      </c>
      <c r="H12" s="42" t="s">
        <v>73</v>
      </c>
    </row>
    <row r="13" spans="1:8" ht="28.5">
      <c r="A13" s="49" t="s">
        <v>671</v>
      </c>
      <c r="B13" s="78">
        <v>86045422015</v>
      </c>
      <c r="C13" s="51" t="s">
        <v>670</v>
      </c>
      <c r="D13" s="38" t="s">
        <v>159</v>
      </c>
      <c r="E13" s="39">
        <v>42356</v>
      </c>
      <c r="F13" s="38">
        <v>6</v>
      </c>
      <c r="G13" s="41" t="s">
        <v>94</v>
      </c>
      <c r="H13" s="42" t="s">
        <v>674</v>
      </c>
    </row>
    <row r="14" spans="1:8" ht="71.25">
      <c r="A14" s="49" t="s">
        <v>673</v>
      </c>
      <c r="B14" s="78">
        <v>97350552015</v>
      </c>
      <c r="C14" s="51" t="s">
        <v>6</v>
      </c>
      <c r="D14" s="38" t="s">
        <v>672</v>
      </c>
      <c r="E14" s="39">
        <v>42356</v>
      </c>
      <c r="F14" s="38">
        <v>12</v>
      </c>
      <c r="G14" s="41">
        <v>2</v>
      </c>
      <c r="H14" s="42" t="s">
        <v>86</v>
      </c>
    </row>
    <row r="15" spans="1:8" ht="57">
      <c r="A15" s="49" t="s">
        <v>676</v>
      </c>
      <c r="B15" s="78">
        <v>97650572015</v>
      </c>
      <c r="C15" s="51" t="s">
        <v>443</v>
      </c>
      <c r="D15" s="38" t="s">
        <v>397</v>
      </c>
      <c r="E15" s="39">
        <v>42356</v>
      </c>
      <c r="F15" s="38">
        <v>12</v>
      </c>
      <c r="G15" s="41">
        <v>2</v>
      </c>
      <c r="H15" s="42" t="s">
        <v>86</v>
      </c>
    </row>
    <row r="16" spans="1:8" ht="28.5">
      <c r="A16" s="49" t="s">
        <v>592</v>
      </c>
      <c r="B16" s="78">
        <v>500932016</v>
      </c>
      <c r="C16" s="51" t="s">
        <v>6</v>
      </c>
      <c r="D16" s="38" t="s">
        <v>159</v>
      </c>
      <c r="E16" s="39">
        <v>42382</v>
      </c>
      <c r="F16" s="38">
        <v>2</v>
      </c>
      <c r="G16" s="41">
        <v>2</v>
      </c>
      <c r="H16" s="42" t="s">
        <v>86</v>
      </c>
    </row>
    <row r="17" spans="1:8" ht="28.5">
      <c r="A17" s="49" t="s">
        <v>679</v>
      </c>
      <c r="B17" s="78">
        <v>5803112016</v>
      </c>
      <c r="C17" s="51" t="s">
        <v>2</v>
      </c>
      <c r="D17" s="38" t="s">
        <v>159</v>
      </c>
      <c r="E17" s="39">
        <v>42387</v>
      </c>
      <c r="F17" s="38">
        <v>3</v>
      </c>
      <c r="G17" s="41">
        <v>3</v>
      </c>
      <c r="H17" s="42" t="s">
        <v>86</v>
      </c>
    </row>
    <row r="18" spans="1:8" ht="42.75">
      <c r="A18" s="49" t="s">
        <v>678</v>
      </c>
      <c r="B18" s="78">
        <v>3401782016</v>
      </c>
      <c r="C18" s="51" t="s">
        <v>670</v>
      </c>
      <c r="D18" s="38" t="s">
        <v>159</v>
      </c>
      <c r="E18" s="39">
        <v>42389</v>
      </c>
      <c r="F18" s="38">
        <v>12</v>
      </c>
      <c r="G18" s="41">
        <v>3</v>
      </c>
      <c r="H18" s="42" t="s">
        <v>86</v>
      </c>
    </row>
    <row r="19" spans="1:8" ht="42.75">
      <c r="A19" s="49" t="s">
        <v>677</v>
      </c>
      <c r="B19" s="78">
        <v>1401112016</v>
      </c>
      <c r="C19" s="51" t="s">
        <v>6</v>
      </c>
      <c r="D19" s="38" t="s">
        <v>668</v>
      </c>
      <c r="E19" s="39">
        <v>42390</v>
      </c>
      <c r="F19" s="38">
        <v>3</v>
      </c>
      <c r="G19" s="41">
        <v>2</v>
      </c>
      <c r="H19" s="42" t="s">
        <v>86</v>
      </c>
    </row>
    <row r="20" spans="1:8" ht="28.5">
      <c r="A20" s="49" t="s">
        <v>681</v>
      </c>
      <c r="B20" s="78">
        <v>11604512016</v>
      </c>
      <c r="C20" s="51" t="s">
        <v>6</v>
      </c>
      <c r="D20" s="38" t="s">
        <v>159</v>
      </c>
      <c r="E20" s="39">
        <v>42391</v>
      </c>
      <c r="F20" s="38">
        <v>11</v>
      </c>
      <c r="G20" s="41">
        <v>2</v>
      </c>
      <c r="H20" s="42" t="s">
        <v>86</v>
      </c>
    </row>
    <row r="21" spans="1:8" ht="29.25" thickBot="1">
      <c r="A21" s="49" t="s">
        <v>680</v>
      </c>
      <c r="B21" s="78">
        <v>6003132016</v>
      </c>
      <c r="C21" s="51" t="s">
        <v>6</v>
      </c>
      <c r="D21" s="38" t="s">
        <v>668</v>
      </c>
      <c r="E21" s="39">
        <v>42394</v>
      </c>
      <c r="F21" s="38">
        <v>3</v>
      </c>
      <c r="G21" s="41">
        <v>2</v>
      </c>
      <c r="H21" s="42" t="s">
        <v>86</v>
      </c>
    </row>
    <row r="22" spans="1:8" s="56" customFormat="1" ht="16.5" thickBot="1">
      <c r="A22" s="55" t="s">
        <v>694</v>
      </c>
      <c r="B22" s="58">
        <f>COUNTA(B6:B21)</f>
        <v>16</v>
      </c>
      <c r="C22" s="59"/>
      <c r="D22" s="59"/>
      <c r="E22" s="60"/>
      <c r="F22" s="60"/>
      <c r="G22" s="79"/>
      <c r="H22" s="80"/>
    </row>
    <row r="23" spans="1:8" ht="42.75">
      <c r="A23" s="49" t="s">
        <v>687</v>
      </c>
      <c r="B23" s="78">
        <v>12804852016</v>
      </c>
      <c r="C23" s="51" t="s">
        <v>443</v>
      </c>
      <c r="D23" s="38" t="s">
        <v>475</v>
      </c>
      <c r="E23" s="39">
        <v>42356</v>
      </c>
      <c r="F23" s="38">
        <v>12</v>
      </c>
      <c r="G23" s="41">
        <v>2</v>
      </c>
      <c r="H23" s="42" t="s">
        <v>86</v>
      </c>
    </row>
    <row r="24" spans="1:8" ht="28.5">
      <c r="A24" s="49" t="s">
        <v>682</v>
      </c>
      <c r="B24" s="78">
        <v>1501122016</v>
      </c>
      <c r="C24" s="51" t="s">
        <v>2</v>
      </c>
      <c r="D24" s="38" t="s">
        <v>162</v>
      </c>
      <c r="E24" s="39">
        <v>42390</v>
      </c>
      <c r="F24" s="38">
        <v>3</v>
      </c>
      <c r="G24" s="41">
        <v>3</v>
      </c>
      <c r="H24" s="42" t="s">
        <v>73</v>
      </c>
    </row>
    <row r="25" spans="1:8" ht="42.75">
      <c r="A25" s="49" t="s">
        <v>686</v>
      </c>
      <c r="B25" s="78">
        <v>12304552016</v>
      </c>
      <c r="C25" s="51" t="s">
        <v>6</v>
      </c>
      <c r="D25" s="38" t="s">
        <v>672</v>
      </c>
      <c r="E25" s="39">
        <v>42403</v>
      </c>
      <c r="F25" s="38">
        <v>7</v>
      </c>
      <c r="G25" s="41">
        <v>2</v>
      </c>
      <c r="H25" s="42" t="s">
        <v>86</v>
      </c>
    </row>
    <row r="26" spans="1:8" ht="28.5">
      <c r="A26" s="49" t="s">
        <v>690</v>
      </c>
      <c r="B26" s="78">
        <v>15806762016</v>
      </c>
      <c r="C26" s="51" t="s">
        <v>6</v>
      </c>
      <c r="D26" s="38" t="s">
        <v>159</v>
      </c>
      <c r="E26" s="39">
        <v>42404</v>
      </c>
      <c r="F26" s="38">
        <v>6</v>
      </c>
      <c r="G26" s="41">
        <v>2</v>
      </c>
      <c r="H26" s="42" t="s">
        <v>86</v>
      </c>
    </row>
    <row r="27" spans="1:8" ht="28.5">
      <c r="A27" s="49" t="s">
        <v>691</v>
      </c>
      <c r="B27" s="78">
        <v>16106772016</v>
      </c>
      <c r="C27" s="51" t="s">
        <v>6</v>
      </c>
      <c r="D27" s="38" t="s">
        <v>159</v>
      </c>
      <c r="E27" s="39">
        <v>42408</v>
      </c>
      <c r="F27" s="38">
        <v>11</v>
      </c>
      <c r="G27" s="41">
        <v>2</v>
      </c>
      <c r="H27" s="42" t="s">
        <v>86</v>
      </c>
    </row>
    <row r="28" spans="1:8" ht="42.75">
      <c r="A28" s="49" t="s">
        <v>684</v>
      </c>
      <c r="B28" s="78">
        <v>6103142016</v>
      </c>
      <c r="C28" s="51" t="s">
        <v>6</v>
      </c>
      <c r="D28" s="38" t="s">
        <v>350</v>
      </c>
      <c r="E28" s="39">
        <v>42412</v>
      </c>
      <c r="F28" s="38">
        <v>3</v>
      </c>
      <c r="G28" s="41">
        <v>2</v>
      </c>
      <c r="H28" s="42" t="s">
        <v>86</v>
      </c>
    </row>
    <row r="29" spans="1:8" ht="28.5">
      <c r="A29" s="49" t="s">
        <v>685</v>
      </c>
      <c r="B29" s="78">
        <v>11904832016</v>
      </c>
      <c r="C29" s="51" t="s">
        <v>443</v>
      </c>
      <c r="D29" s="38" t="s">
        <v>161</v>
      </c>
      <c r="E29" s="39">
        <v>42412</v>
      </c>
      <c r="F29" s="38">
        <v>12</v>
      </c>
      <c r="G29" s="41">
        <v>3</v>
      </c>
      <c r="H29" s="42" t="s">
        <v>86</v>
      </c>
    </row>
    <row r="30" spans="1:8" ht="28.5">
      <c r="A30" s="49" t="s">
        <v>688</v>
      </c>
      <c r="B30" s="78">
        <v>13604872016</v>
      </c>
      <c r="C30" s="51" t="s">
        <v>2</v>
      </c>
      <c r="D30" s="38" t="s">
        <v>672</v>
      </c>
      <c r="E30" s="39">
        <v>42415</v>
      </c>
      <c r="F30" s="38">
        <v>12</v>
      </c>
      <c r="G30" s="41">
        <v>1</v>
      </c>
      <c r="H30" s="42" t="s">
        <v>86</v>
      </c>
    </row>
    <row r="31" spans="1:8" ht="28.5">
      <c r="A31" s="49" t="s">
        <v>689</v>
      </c>
      <c r="B31" s="78">
        <v>15601842016</v>
      </c>
      <c r="C31" s="51" t="s">
        <v>2</v>
      </c>
      <c r="D31" s="38" t="s">
        <v>159</v>
      </c>
      <c r="E31" s="39">
        <v>42415</v>
      </c>
      <c r="F31" s="38">
        <v>12</v>
      </c>
      <c r="G31" s="41">
        <v>3</v>
      </c>
      <c r="H31" s="42" t="s">
        <v>86</v>
      </c>
    </row>
    <row r="32" spans="1:8" ht="28.5">
      <c r="A32" s="49" t="s">
        <v>693</v>
      </c>
      <c r="B32" s="78">
        <v>16806792016</v>
      </c>
      <c r="C32" s="51" t="s">
        <v>6</v>
      </c>
      <c r="D32" s="38" t="s">
        <v>159</v>
      </c>
      <c r="E32" s="39">
        <v>42415</v>
      </c>
      <c r="F32" s="38">
        <v>7</v>
      </c>
      <c r="G32" s="41">
        <v>2</v>
      </c>
      <c r="H32" s="42" t="s">
        <v>86</v>
      </c>
    </row>
    <row r="33" spans="1:8" ht="28.5">
      <c r="A33" s="49" t="s">
        <v>683</v>
      </c>
      <c r="B33" s="78">
        <v>1801502016</v>
      </c>
      <c r="C33" s="51" t="s">
        <v>6</v>
      </c>
      <c r="D33" s="38" t="s">
        <v>159</v>
      </c>
      <c r="E33" s="39">
        <v>42423</v>
      </c>
      <c r="F33" s="38">
        <v>6</v>
      </c>
      <c r="G33" s="41">
        <v>2</v>
      </c>
      <c r="H33" s="42" t="s">
        <v>86</v>
      </c>
    </row>
    <row r="34" spans="1:8" ht="29.25" thickBot="1">
      <c r="A34" s="49" t="s">
        <v>692</v>
      </c>
      <c r="B34" s="78">
        <v>17104792016</v>
      </c>
      <c r="C34" s="51" t="s">
        <v>6</v>
      </c>
      <c r="D34" s="38" t="s">
        <v>672</v>
      </c>
      <c r="E34" s="39">
        <v>42425</v>
      </c>
      <c r="F34" s="38">
        <v>12</v>
      </c>
      <c r="G34" s="41">
        <v>2</v>
      </c>
      <c r="H34" s="42" t="s">
        <v>86</v>
      </c>
    </row>
    <row r="35" spans="1:8" s="56" customFormat="1" ht="16.5" thickBot="1">
      <c r="A35" s="55" t="s">
        <v>695</v>
      </c>
      <c r="B35" s="58">
        <f>COUNTA(B23:B34)</f>
        <v>12</v>
      </c>
      <c r="C35" s="59"/>
      <c r="D35" s="59"/>
      <c r="E35" s="60"/>
      <c r="F35" s="60"/>
      <c r="G35" s="79"/>
      <c r="H35" s="80"/>
    </row>
    <row r="36" spans="1:8" ht="28.5">
      <c r="A36" s="49" t="s">
        <v>697</v>
      </c>
      <c r="B36" s="78" t="s">
        <v>698</v>
      </c>
      <c r="C36" s="51" t="s">
        <v>6</v>
      </c>
      <c r="D36" s="38" t="s">
        <v>672</v>
      </c>
      <c r="E36" s="39">
        <v>42432</v>
      </c>
      <c r="F36" s="38">
        <v>12</v>
      </c>
      <c r="G36" s="41">
        <v>1</v>
      </c>
      <c r="H36" s="42" t="s">
        <v>72</v>
      </c>
    </row>
    <row r="37" spans="1:8" ht="57">
      <c r="A37" s="49" t="s">
        <v>700</v>
      </c>
      <c r="B37" s="78" t="s">
        <v>699</v>
      </c>
      <c r="C37" s="51" t="s">
        <v>45</v>
      </c>
      <c r="D37" s="38" t="s">
        <v>672</v>
      </c>
      <c r="E37" s="39">
        <v>42440</v>
      </c>
      <c r="F37" s="38">
        <v>2</v>
      </c>
      <c r="G37" s="41">
        <v>3</v>
      </c>
      <c r="H37" s="42" t="s">
        <v>86</v>
      </c>
    </row>
    <row r="38" spans="1:8" ht="28.5">
      <c r="A38" s="49" t="s">
        <v>702</v>
      </c>
      <c r="B38" s="78" t="s">
        <v>701</v>
      </c>
      <c r="C38" s="51" t="s">
        <v>6</v>
      </c>
      <c r="D38" s="38" t="s">
        <v>475</v>
      </c>
      <c r="E38" s="39">
        <v>42446</v>
      </c>
      <c r="F38" s="38">
        <v>12</v>
      </c>
      <c r="G38" s="41">
        <v>3</v>
      </c>
      <c r="H38" s="42" t="s">
        <v>72</v>
      </c>
    </row>
    <row r="39" spans="1:8" ht="43.5" thickBot="1">
      <c r="A39" s="49" t="s">
        <v>704</v>
      </c>
      <c r="B39" s="78" t="s">
        <v>703</v>
      </c>
      <c r="C39" s="51" t="s">
        <v>6</v>
      </c>
      <c r="D39" s="38" t="s">
        <v>475</v>
      </c>
      <c r="E39" s="39">
        <v>42458</v>
      </c>
      <c r="F39" s="38">
        <v>12</v>
      </c>
      <c r="G39" s="41">
        <v>2</v>
      </c>
      <c r="H39" s="42" t="s">
        <v>72</v>
      </c>
    </row>
    <row r="40" spans="1:8" s="56" customFormat="1" ht="16.5" thickBot="1">
      <c r="A40" s="55" t="s">
        <v>696</v>
      </c>
      <c r="B40" s="58">
        <f>COUNTA(B36:B39)</f>
        <v>4</v>
      </c>
      <c r="C40" s="59"/>
      <c r="D40" s="59"/>
      <c r="E40" s="60"/>
      <c r="F40" s="60"/>
      <c r="G40" s="79"/>
      <c r="H40" s="80"/>
    </row>
    <row r="41" spans="1:8" ht="28.5">
      <c r="A41" s="49" t="s">
        <v>706</v>
      </c>
      <c r="B41" s="78" t="s">
        <v>705</v>
      </c>
      <c r="C41" s="51" t="s">
        <v>2</v>
      </c>
      <c r="D41" s="38" t="s">
        <v>159</v>
      </c>
      <c r="E41" s="39">
        <v>42481</v>
      </c>
      <c r="F41" s="38">
        <v>7</v>
      </c>
      <c r="G41" s="41">
        <v>3</v>
      </c>
      <c r="H41" s="42" t="s">
        <v>86</v>
      </c>
    </row>
    <row r="42" spans="1:8" ht="28.5">
      <c r="A42" s="49" t="s">
        <v>708</v>
      </c>
      <c r="B42" s="78" t="s">
        <v>707</v>
      </c>
      <c r="C42" s="51" t="s">
        <v>6</v>
      </c>
      <c r="D42" s="38" t="s">
        <v>159</v>
      </c>
      <c r="E42" s="39">
        <v>42474</v>
      </c>
      <c r="F42" s="38">
        <v>9</v>
      </c>
      <c r="G42" s="41">
        <v>3</v>
      </c>
      <c r="H42" s="42" t="s">
        <v>72</v>
      </c>
    </row>
    <row r="43" spans="1:8" ht="28.5">
      <c r="A43" s="49" t="s">
        <v>710</v>
      </c>
      <c r="B43" s="78" t="s">
        <v>709</v>
      </c>
      <c r="C43" s="51" t="s">
        <v>6</v>
      </c>
      <c r="D43" s="38" t="s">
        <v>159</v>
      </c>
      <c r="E43" s="39">
        <v>42473</v>
      </c>
      <c r="F43" s="38">
        <v>11</v>
      </c>
      <c r="G43" s="41">
        <v>3</v>
      </c>
      <c r="H43" s="42" t="s">
        <v>72</v>
      </c>
    </row>
    <row r="44" spans="1:8" ht="71.25">
      <c r="A44" s="49" t="s">
        <v>712</v>
      </c>
      <c r="B44" s="78" t="s">
        <v>711</v>
      </c>
      <c r="C44" s="51" t="s">
        <v>443</v>
      </c>
      <c r="D44" s="38" t="s">
        <v>397</v>
      </c>
      <c r="E44" s="39">
        <v>42471</v>
      </c>
      <c r="F44" s="38">
        <v>12</v>
      </c>
      <c r="G44" s="41">
        <v>2</v>
      </c>
      <c r="H44" s="42" t="s">
        <v>86</v>
      </c>
    </row>
    <row r="45" spans="1:8" ht="28.5">
      <c r="A45" s="49" t="s">
        <v>714</v>
      </c>
      <c r="B45" s="78" t="s">
        <v>713</v>
      </c>
      <c r="C45" s="51" t="s">
        <v>6</v>
      </c>
      <c r="D45" s="38" t="s">
        <v>159</v>
      </c>
      <c r="E45" s="39">
        <v>42446</v>
      </c>
      <c r="F45" s="38">
        <v>9</v>
      </c>
      <c r="G45" s="41">
        <v>2</v>
      </c>
      <c r="H45" s="42" t="s">
        <v>72</v>
      </c>
    </row>
    <row r="46" spans="1:8" ht="28.5">
      <c r="A46" s="49" t="s">
        <v>716</v>
      </c>
      <c r="B46" s="78" t="s">
        <v>715</v>
      </c>
      <c r="C46" s="51" t="s">
        <v>6</v>
      </c>
      <c r="D46" s="38" t="s">
        <v>159</v>
      </c>
      <c r="E46" s="39">
        <v>42447</v>
      </c>
      <c r="F46" s="38">
        <v>8</v>
      </c>
      <c r="G46" s="41">
        <v>3</v>
      </c>
      <c r="H46" s="42" t="s">
        <v>72</v>
      </c>
    </row>
    <row r="47" spans="1:8" ht="28.5">
      <c r="A47" s="49" t="s">
        <v>718</v>
      </c>
      <c r="B47" s="78" t="s">
        <v>717</v>
      </c>
      <c r="C47" s="51" t="s">
        <v>2</v>
      </c>
      <c r="D47" s="38" t="s">
        <v>159</v>
      </c>
      <c r="E47" s="39">
        <v>42472</v>
      </c>
      <c r="F47" s="38">
        <v>12</v>
      </c>
      <c r="G47" s="41">
        <v>2</v>
      </c>
      <c r="H47" s="42" t="s">
        <v>86</v>
      </c>
    </row>
    <row r="48" spans="1:8" ht="28.5">
      <c r="A48" s="49" t="s">
        <v>720</v>
      </c>
      <c r="B48" s="78" t="s">
        <v>719</v>
      </c>
      <c r="C48" s="51" t="s">
        <v>6</v>
      </c>
      <c r="D48" s="38" t="s">
        <v>159</v>
      </c>
      <c r="E48" s="39">
        <v>42465</v>
      </c>
      <c r="F48" s="38">
        <v>4</v>
      </c>
      <c r="G48" s="41">
        <v>3</v>
      </c>
      <c r="H48" s="42" t="s">
        <v>72</v>
      </c>
    </row>
    <row r="49" spans="1:8" ht="28.5">
      <c r="A49" s="49" t="s">
        <v>722</v>
      </c>
      <c r="B49" s="78" t="s">
        <v>721</v>
      </c>
      <c r="C49" s="51" t="s">
        <v>6</v>
      </c>
      <c r="D49" s="38" t="s">
        <v>350</v>
      </c>
      <c r="E49" s="39">
        <v>42465</v>
      </c>
      <c r="F49" s="38">
        <v>4</v>
      </c>
      <c r="G49" s="41">
        <v>2</v>
      </c>
      <c r="H49" s="42" t="s">
        <v>72</v>
      </c>
    </row>
    <row r="50" spans="1:8" ht="28.5">
      <c r="A50" s="49" t="s">
        <v>724</v>
      </c>
      <c r="B50" s="78" t="s">
        <v>723</v>
      </c>
      <c r="C50" s="51" t="s">
        <v>6</v>
      </c>
      <c r="D50" s="38" t="s">
        <v>350</v>
      </c>
      <c r="E50" s="39">
        <v>42465</v>
      </c>
      <c r="F50" s="38">
        <v>4</v>
      </c>
      <c r="G50" s="41">
        <v>2</v>
      </c>
      <c r="H50" s="42" t="s">
        <v>72</v>
      </c>
    </row>
    <row r="51" spans="1:8" ht="28.5">
      <c r="A51" s="49" t="s">
        <v>726</v>
      </c>
      <c r="B51" s="78" t="s">
        <v>725</v>
      </c>
      <c r="C51" s="51" t="s">
        <v>6</v>
      </c>
      <c r="D51" s="38" t="s">
        <v>159</v>
      </c>
      <c r="E51" s="39">
        <v>42481</v>
      </c>
      <c r="F51" s="38">
        <v>2</v>
      </c>
      <c r="G51" s="41">
        <v>3</v>
      </c>
      <c r="H51" s="42" t="s">
        <v>72</v>
      </c>
    </row>
    <row r="52" spans="1:8" ht="28.5">
      <c r="A52" s="49" t="s">
        <v>728</v>
      </c>
      <c r="B52" s="78" t="s">
        <v>727</v>
      </c>
      <c r="C52" s="51" t="s">
        <v>6</v>
      </c>
      <c r="D52" s="38" t="s">
        <v>489</v>
      </c>
      <c r="E52" s="39">
        <v>42468</v>
      </c>
      <c r="F52" s="38">
        <v>10</v>
      </c>
      <c r="G52" s="41">
        <v>3</v>
      </c>
      <c r="H52" s="42" t="s">
        <v>86</v>
      </c>
    </row>
    <row r="53" spans="1:8" ht="42.75">
      <c r="A53" s="49" t="s">
        <v>730</v>
      </c>
      <c r="B53" s="78" t="s">
        <v>729</v>
      </c>
      <c r="C53" s="51" t="s">
        <v>2</v>
      </c>
      <c r="D53" s="38" t="s">
        <v>397</v>
      </c>
      <c r="E53" s="39">
        <v>42488</v>
      </c>
      <c r="F53" s="38">
        <v>12</v>
      </c>
      <c r="G53" s="41">
        <v>2</v>
      </c>
      <c r="H53" s="42" t="s">
        <v>86</v>
      </c>
    </row>
    <row r="54" spans="1:8" ht="29.25" thickBot="1">
      <c r="A54" s="49" t="s">
        <v>732</v>
      </c>
      <c r="B54" s="78" t="s">
        <v>731</v>
      </c>
      <c r="C54" s="51" t="s">
        <v>2</v>
      </c>
      <c r="D54" s="38" t="s">
        <v>159</v>
      </c>
      <c r="E54" s="39">
        <v>42473</v>
      </c>
      <c r="F54" s="38">
        <v>11</v>
      </c>
      <c r="G54" s="41">
        <v>3</v>
      </c>
      <c r="H54" s="42" t="s">
        <v>86</v>
      </c>
    </row>
    <row r="55" spans="1:8" s="56" customFormat="1" ht="16.5" thickBot="1">
      <c r="A55" s="55" t="s">
        <v>695</v>
      </c>
      <c r="B55" s="58">
        <f>COUNTA(B41:B54)</f>
        <v>14</v>
      </c>
      <c r="C55" s="59"/>
      <c r="D55" s="59"/>
      <c r="E55" s="60"/>
      <c r="F55" s="60"/>
      <c r="G55" s="79"/>
      <c r="H55" s="80"/>
    </row>
  </sheetData>
  <sortState ref="A23:H34">
    <sortCondition ref="E23:E34"/>
  </sortState>
  <mergeCells count="4">
    <mergeCell ref="G22:H22"/>
    <mergeCell ref="G35:H35"/>
    <mergeCell ref="G40:H40"/>
    <mergeCell ref="G55:H5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MACHOTE</vt:lpstr>
      <vt:lpstr>TABLA GENERAL 2014</vt:lpstr>
      <vt:lpstr>TABLA GENERAL 2015</vt:lpstr>
      <vt:lpstr>TABLA GENERAL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martha_garcia</dc:creator>
  <cp:lastModifiedBy>rosa.camacho</cp:lastModifiedBy>
  <cp:lastPrinted>2014-02-12T18:42:35Z</cp:lastPrinted>
  <dcterms:created xsi:type="dcterms:W3CDTF">2014-02-12T17:36:49Z</dcterms:created>
  <dcterms:modified xsi:type="dcterms:W3CDTF">2016-07-28T17:25:33Z</dcterms:modified>
</cp:coreProperties>
</file>