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495" windowHeight="10935" activeTab="0"/>
  </bookViews>
  <sheets>
    <sheet name="PRESUPUESTO CAPITULO " sheetId="1" r:id="rId1"/>
    <sheet name="SUBSIDIO ESTATAL " sheetId="2" r:id="rId2"/>
  </sheets>
  <externalReferences>
    <externalReference r:id="rId5"/>
  </externalReferences>
  <definedNames>
    <definedName name="___xlnm._FilterDatabase_19" localSheetId="1">#REF!</definedName>
    <definedName name="___xlnm._FilterDatabase_19">#REF!</definedName>
    <definedName name="___xlnm._FilterDatabase_19_1" localSheetId="1">#REF!</definedName>
    <definedName name="___xlnm._FilterDatabase_19_1">#REF!</definedName>
    <definedName name="___xlnm.Print_Area_19">"$#REF!.$A$1:$H$48"</definedName>
    <definedName name="___xlnm.Print_Area_21" localSheetId="1">#REF!</definedName>
    <definedName name="___xlnm.Print_Area_21">#REF!</definedName>
    <definedName name="___xlnm.Print_Titles_15" localSheetId="1">#REF!</definedName>
    <definedName name="___xlnm.Print_Titles_15">#REF!</definedName>
    <definedName name="__xlnm._FilterDatabase">"$#REF!.$A$10:$B$103"</definedName>
    <definedName name="__xlnm._FilterDatabase_1">"$#REF!.$A$10:$B$103"</definedName>
    <definedName name="__xlnm._FilterDatabase_1_1">#N/A</definedName>
    <definedName name="__xlnm._FilterDatabase_10">"$#REF!.$A$10:$B$103"</definedName>
    <definedName name="__xlnm._FilterDatabase_10_1">#N/A</definedName>
    <definedName name="__xlnm._FilterDatabase_11">"$#REF!.$A$10:$B$103"</definedName>
    <definedName name="__xlnm._FilterDatabase_11_1">#N/A</definedName>
    <definedName name="__xlnm._FilterDatabase_12">"$#REF!.$A$10:$J$104"</definedName>
    <definedName name="__xlnm._FilterDatabase_12_1">#N/A</definedName>
    <definedName name="__xlnm._FilterDatabase_13">"$#REF!.$A$10:$B$103"</definedName>
    <definedName name="__xlnm._FilterDatabase_13_1">#N/A</definedName>
    <definedName name="__xlnm._FilterDatabase_14">"$#REF!.$A$10:$B$103"</definedName>
    <definedName name="__xlnm._FilterDatabase_14_1">#N/A</definedName>
    <definedName name="__xlnm._FilterDatabase_15">"$#REF!.$A$10:$B$103"</definedName>
    <definedName name="__xlnm._FilterDatabase_15_1">#N/A</definedName>
    <definedName name="__xlnm._FilterDatabase_16">"$#REF!.$A$10:$B$103"</definedName>
    <definedName name="__xlnm._FilterDatabase_16_1">#N/A</definedName>
    <definedName name="__xlnm._FilterDatabase_17">"$#REF!.$A$10:$B$103"</definedName>
    <definedName name="__xlnm._FilterDatabase_17_1">#N/A</definedName>
    <definedName name="__xlnm._FilterDatabase_18">"$#REF!.$A$8:$P$49"</definedName>
    <definedName name="__xlnm._FilterDatabase_18_1">#N/A</definedName>
    <definedName name="__xlnm._FilterDatabase_19">#N/A</definedName>
    <definedName name="__xlnm._FilterDatabase_19_1">#N/A</definedName>
    <definedName name="__xlnm._FilterDatabase_2">"$#REF!.$A$10:$B$103"</definedName>
    <definedName name="__xlnm._FilterDatabase_2_1">#N/A</definedName>
    <definedName name="__xlnm._FilterDatabase_20">#N/A</definedName>
    <definedName name="__xlnm._FilterDatabase_3">"$#REF!.$A$10:$B$103"</definedName>
    <definedName name="__xlnm._FilterDatabase_3_1">#N/A</definedName>
    <definedName name="__xlnm._FilterDatabase_4">"$#REF!.$B$10:$C$103"</definedName>
    <definedName name="__xlnm._FilterDatabase_4_1">#N/A</definedName>
    <definedName name="__xlnm._FilterDatabase_5" localSheetId="1">'SUBSIDIO ESTATAL '!$A$7:$B$100</definedName>
    <definedName name="__xlnm._FilterDatabase_5_1" localSheetId="1">'SUBSIDIO ESTATAL '!$A$7:$B$100</definedName>
    <definedName name="__xlnm._FilterDatabase_5_1">#N/A</definedName>
    <definedName name="__xlnm._FilterDatabase_6">"$#REF!.$A$10:$B$103"</definedName>
    <definedName name="__xlnm._FilterDatabase_7">"$#REF!.$A$10:$B$103"</definedName>
    <definedName name="__xlnm._FilterDatabase_7_1">#N/A</definedName>
    <definedName name="__xlnm._FilterDatabase_8">"$#REF!.$A$10:$B$103"</definedName>
    <definedName name="__xlnm._FilterDatabase_8_1">#N/A</definedName>
    <definedName name="__xlnm._FilterDatabase_9">"$#REF!.$A$10:$B$103"</definedName>
    <definedName name="__xlnm._FilterDatabase_9_1">#N/A</definedName>
    <definedName name="__xlnm.Print_Area">"$#REF!.$A$1:$W$103"</definedName>
    <definedName name="__xlnm.Print_Area_1">"$#REF!.$A$1:$W$104"</definedName>
    <definedName name="__xlnm.Print_Area_10">"$#REF!.$A$1:$W$104"</definedName>
    <definedName name="__xlnm.Print_Area_11">"$#REF!.$A$1:$W$104"</definedName>
    <definedName name="__xlnm.Print_Area_12">"$#REF!.$A$1:$W$104"</definedName>
    <definedName name="__xlnm.Print_Area_13">"$#REF!.$A$1:$W$104"</definedName>
    <definedName name="__xlnm.Print_Area_14">"$#REF!.$A$1:$J$105"</definedName>
    <definedName name="__xlnm.Print_Area_15">"$#REF!.$A$1:$Y$104"</definedName>
    <definedName name="__xlnm.Print_Area_16">"$#REF!.$A$1:$Y$104"</definedName>
    <definedName name="__xlnm.Print_Area_17">"$#REF!.$A$1:$Y$104"</definedName>
    <definedName name="__xlnm.Print_Area_18">"$#REF!.$A$1:$Y$104"</definedName>
    <definedName name="__xlnm.Print_Area_19">"$#REF!.$A$1:$F$47"</definedName>
    <definedName name="__xlnm.Print_Area_2">"$#REF!.$A$1:$W$104"</definedName>
    <definedName name="__xlnm.Print_Area_20">"$#REF!.$A$1:$W$103"</definedName>
    <definedName name="__xlnm.Print_Area_21">"$#REF!.$D$7:$R$48"</definedName>
    <definedName name="__xlnm.Print_Area_3">"$#REF!.$A$1:$W$103"</definedName>
    <definedName name="__xlnm.Print_Area_4">"$#REF!.$B$1:$X$104"</definedName>
    <definedName name="__xlnm.Print_Area_5" localSheetId="1">'SUBSIDIO ESTATAL '!$A$1:$B$101</definedName>
    <definedName name="__xlnm.Print_Area_6">'PRESUPUESTO CAPITULO '!$A$3:$E$42</definedName>
    <definedName name="__xlnm.Print_Area_7">"$#REF!.$A$1:$E$116"</definedName>
    <definedName name="__xlnm.Print_Area_8">"$#REF!.$A$1:$W$104"</definedName>
    <definedName name="__xlnm.Print_Area_9">"$#REF!.$A$1:$W$103"</definedName>
    <definedName name="__xlnm.Print_Titles">"$#REF!.$A$3:$AMF$11"</definedName>
    <definedName name="__xlnm.Print_Titles_1">"$#REF!.$A$3:$AMF$11"</definedName>
    <definedName name="__xlnm.Print_Titles_10">"$#REF!.$A$3:$AMF$11"</definedName>
    <definedName name="__xlnm.Print_Titles_11">"$#REF!.$A$3:$AMF$11"</definedName>
    <definedName name="__xlnm.Print_Titles_12">"$#REF!.$A$3:$AMF$11"</definedName>
    <definedName name="__xlnm.Print_Titles_13">"$#REF!.$A$1:$AMF$11"</definedName>
    <definedName name="__xlnm.Print_Titles_14">"$#REF!.$A$3:$AMF$11"</definedName>
    <definedName name="__xlnm.Print_Titles_15">"$#REF!.$A$7:$AMF$8"</definedName>
    <definedName name="__xlnm.Print_Titles_2">"$#REF!.$A$3:$AMF$11"</definedName>
    <definedName name="__xlnm.Print_Titles_3">"$#REF!.$A$3:$AMF$11"</definedName>
    <definedName name="__xlnm.Print_Titles_4">"$#REF!.$A$3:$AMF$11"</definedName>
    <definedName name="__xlnm.Print_Titles_5" localSheetId="1">'SUBSIDIO ESTATAL '!$A$5:$ID$5</definedName>
    <definedName name="__xlnm.Print_Titles_6">"$#REF!.$A$1:$AMH$4"</definedName>
    <definedName name="__xlnm.Print_Titles_7">"$#REF!.$A$3:$AMF$11"</definedName>
    <definedName name="__xlnm.Print_Titles_8">"$#REF!.$A$3:$AMF$11"</definedName>
    <definedName name="__xlnm.Print_Titles_9">"$#REF!.$A$3:$AMF$11"</definedName>
    <definedName name="_xlnm._FilterDatabase" localSheetId="1" hidden="1">'SUBSIDIO ESTATAL '!$A$6:$AM$407</definedName>
    <definedName name="_xlnm.Print_Area" localSheetId="0">'PRESUPUESTO CAPITULO '!$A$1:$F$21</definedName>
    <definedName name="Excel_BuiltIn_Print_Titles">('[1]CODIFICACION '!$A:$O,'[1]CODIFICACION '!$1:$11)</definedName>
    <definedName name="Payment_Needed">"Pago necesario"</definedName>
    <definedName name="Reimbursement">"Reembolso"</definedName>
    <definedName name="S" localSheetId="1">#REF!</definedName>
    <definedName name="S">#REF!</definedName>
    <definedName name="_xlnm.Print_Titles" localSheetId="1">'SUBSIDIO ESTATAL '!$1:$8</definedName>
  </definedNames>
  <calcPr fullCalcOnLoad="1"/>
</workbook>
</file>

<file path=xl/sharedStrings.xml><?xml version="1.0" encoding="utf-8"?>
<sst xmlns="http://schemas.openxmlformats.org/spreadsheetml/2006/main" count="458" uniqueCount="443">
  <si>
    <t>INSTITUTO JALISCIENSE DE LAS MUJERES</t>
  </si>
  <si>
    <t>Capítulo 1000 (Servicios Personales)</t>
  </si>
  <si>
    <t>PARTIDA</t>
  </si>
  <si>
    <t>CONCEPTO PARTIDA</t>
  </si>
  <si>
    <t>Sueldo base</t>
  </si>
  <si>
    <t>Remuneraciones por adscripción laboral en el extranjero</t>
  </si>
  <si>
    <t>Honorarios asimilables a salarios</t>
  </si>
  <si>
    <t>Salarios al personal eventual</t>
  </si>
  <si>
    <t>Retribuciones por servicios de carácter social</t>
  </si>
  <si>
    <t>Gratificados</t>
  </si>
  <si>
    <t>Retribución a los representantes de los trabajadores y de los patrones en la Junta Federal de Conciliación y Arbitraje</t>
  </si>
  <si>
    <t>Prima quinquenal por años de servicios efectivos prestados</t>
  </si>
  <si>
    <t>Prima vacacional y dominical</t>
  </si>
  <si>
    <t>Aguinaldo</t>
  </si>
  <si>
    <t>Remuneraciones por horas extraordinarias</t>
  </si>
  <si>
    <t>Remuneraciones por horas extraordinarias específicas para personal docente</t>
  </si>
  <si>
    <t>Compensaciones a sustitutos de profesores en estado grávido y personal docente con licencia prejubilatoria</t>
  </si>
  <si>
    <t>Compensaciones a directores de preescolar, primaria y secundaria; inspectores, prefectos y F.C.</t>
  </si>
  <si>
    <t>Compensaciones para material didáctico</t>
  </si>
  <si>
    <t>Compensaciones por titulación a nivel licenciatura T-3, MA Y DO</t>
  </si>
  <si>
    <t>Compensaciones adicionales</t>
  </si>
  <si>
    <t>Compensaciones por servicios de justicia</t>
  </si>
  <si>
    <t>Compensaciones por nómina</t>
  </si>
  <si>
    <t>Sobresueldos</t>
  </si>
  <si>
    <t>Honorarios especiales</t>
  </si>
  <si>
    <t>Cuotas al IMSS</t>
  </si>
  <si>
    <t>Cuotas al ISSSTE</t>
  </si>
  <si>
    <t>Cuotas para la vivienda</t>
  </si>
  <si>
    <t>Cuotas a pensiones</t>
  </si>
  <si>
    <t>Cuotas para el sistema de ahorro para el retiro</t>
  </si>
  <si>
    <t>Cuotas para el seguro de vida del personal</t>
  </si>
  <si>
    <t>Cuotas para el seguro de gastos médicos</t>
  </si>
  <si>
    <t>Indemnizaciones por separación</t>
  </si>
  <si>
    <t>Indemnizaciones por accidente en el trabajo</t>
  </si>
  <si>
    <t>Prima por riesgo de trabajo</t>
  </si>
  <si>
    <t>Indemnizaciones por riesgo de trabajo</t>
  </si>
  <si>
    <t>Fondo de retiro</t>
  </si>
  <si>
    <t>Previsión social múltiple para personal de educación y salud</t>
  </si>
  <si>
    <t>Gratificaciones genéricas</t>
  </si>
  <si>
    <t>Estímulos al personal</t>
  </si>
  <si>
    <t>Homologación</t>
  </si>
  <si>
    <t>Ayuda para actividades de organización y supervisión</t>
  </si>
  <si>
    <t>Asignación docente</t>
  </si>
  <si>
    <t>Servicios cocurriculares</t>
  </si>
  <si>
    <t>Sueldos, demás percepciones y gratificación anual</t>
  </si>
  <si>
    <t>Apoyos a la capacitación de los servidores públicos</t>
  </si>
  <si>
    <t>Servicios médicos y hospitalarios</t>
  </si>
  <si>
    <t>Prima de insalubridad</t>
  </si>
  <si>
    <t>prestación salarial complementaria por fallecimiento</t>
  </si>
  <si>
    <t>Impacto al salario en el transcurso del año</t>
  </si>
  <si>
    <t>Otras medidas de carácter laboral y económicas</t>
  </si>
  <si>
    <t>Acreditación por años de estudios en licenciatura</t>
  </si>
  <si>
    <t>Ayuda para despensa</t>
  </si>
  <si>
    <t>Ayuda para pasajes</t>
  </si>
  <si>
    <t>Ayuda para actividades de esparcimiento</t>
  </si>
  <si>
    <t>Estímulo por el día del servidor público</t>
  </si>
  <si>
    <t>Estímulos de antigüedad</t>
  </si>
  <si>
    <t>Acreditación por años de servicio en educación superior</t>
  </si>
  <si>
    <t>Gratificaciones</t>
  </si>
  <si>
    <t>Otros estímulos</t>
  </si>
  <si>
    <t>Capítulo 2000 (Materiales y Suministros)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</si>
  <si>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</si>
  <si>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</si>
  <si>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</si>
  <si>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</si>
  <si>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</si>
  <si>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</si>
  <si>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</si>
  <si>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</si>
  <si>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Registro e identificación vehicular</t>
  </si>
  <si>
    <t>Adquisición de formas valoradas</t>
  </si>
  <si>
    <t>Productos alimenticios para los efectivos que participen en programas de seguridad pública</t>
  </si>
  <si>
    <t>Productos alimenticios para personas derivado de la prestación de servicios públicos en unidades de salud, educativas, de readaptación social y otras</t>
  </si>
  <si>
    <t>Productos alimenticios para el personal que realiza labores en campo o de supervisión</t>
  </si>
  <si>
    <t>Productos alimenticios para el personal en las instalaciones de las dependencias y entidades</t>
  </si>
  <si>
    <t>Productos alimenticios para la población en caso de desastres naturales</t>
  </si>
  <si>
    <t>Productos alimenticios para el personal derivado de actividades extraordinarias</t>
  </si>
  <si>
    <t>Productos alimenticios para animales</t>
  </si>
  <si>
    <t>Utensilios para el servicio de alimentación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</si>
  <si>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</si>
  <si>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</si>
  <si>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</si>
  <si>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</si>
  <si>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</si>
  <si>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</si>
  <si>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</si>
  <si>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</si>
  <si>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</si>
  <si>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</si>
  <si>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</si>
  <si>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</si>
  <si>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</si>
  <si>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</si>
  <si>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</si>
  <si>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</si>
  <si>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</si>
  <si>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</si>
  <si>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</si>
  <si>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</si>
  <si>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</si>
  <si>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</si>
  <si>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</si>
  <si>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</si>
  <si>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</si>
  <si>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 para vehículos terrestres, aéreos, marítimos, lacustres y fluviales destinados a servicios públicos y la operación de programas públicos</t>
  </si>
  <si>
    <t>Combustibles, lubricantes y aditivos para vehículos terrestres, aéreos, marítimos, lacustres y fluviales destinados a servicios administrativos</t>
  </si>
  <si>
    <t>Combustibles, lubricantes y aditivos para vehículos terrestres, aéreos, marítimos, lacustres y fluviales asignados a servidores públicos</t>
  </si>
  <si>
    <t>Combustibles, lubricantes y aditivos para maquinaria, equipo de producción y servicios administrativos</t>
  </si>
  <si>
    <t>Vestuario y uniformes</t>
  </si>
  <si>
    <t>Prendas de seguridad y protección personal</t>
  </si>
  <si>
    <t>Artículos deportivos</t>
  </si>
  <si>
    <t>Productos textiles</t>
  </si>
  <si>
    <t>Blancos y otros productos textiles, excepto prendas de vestir</t>
  </si>
  <si>
    <t>Sustancias y materiales explosivos</t>
  </si>
  <si>
    <t>Materiales de seguridad pública</t>
  </si>
  <si>
    <t>Prendas de protección para seguridad pública</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</si>
  <si>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</si>
  <si>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</si>
  <si>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</si>
  <si>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</si>
  <si>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</si>
  <si>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</si>
  <si>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</si>
  <si>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</si>
  <si>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</si>
  <si>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Capítulo 3000 (Servicios Generales)</t>
  </si>
  <si>
    <t>Servicio de energía eléctrica</t>
  </si>
  <si>
    <t>Servicio Alumbrado público</t>
  </si>
  <si>
    <t>Servicio de energía eléctrica para bombeo y tratamiento de agua</t>
  </si>
  <si>
    <t>Servicio de gas</t>
  </si>
  <si>
    <t>Servicio de agua</t>
  </si>
  <si>
    <t>Servicio telefónico tradicional</t>
  </si>
  <si>
    <t>Servicio de telefonía celular</t>
  </si>
  <si>
    <t>Servicios de telecomunicaciones y satelitales</t>
  </si>
  <si>
    <t>Servicios de acceso de internet, redes y procesamiento de información</t>
  </si>
  <si>
    <t>Servicio postal</t>
  </si>
  <si>
    <t>Servicio telegráfico</t>
  </si>
  <si>
    <t>Servicios integrales de telecomunicación</t>
  </si>
  <si>
    <t>Servicios integrales de infraestructura de computo</t>
  </si>
  <si>
    <t>Arrendamiento de terrenos</t>
  </si>
  <si>
    <t>Arrendamiento de edificios</t>
  </si>
  <si>
    <t>Arrendamiento de mobiliario</t>
  </si>
  <si>
    <t>Arrendamiento de equipo y bienes informáticos</t>
  </si>
  <si>
    <t>Arrendamiento de equipo e instrumental médico y de laboratorio</t>
  </si>
  <si>
    <t>Arrendamiento de vehículos terrestres, aéreos, marítimos, lacustres y fluviales para servicios públicos y la operación de programas públicos</t>
  </si>
  <si>
    <t>Arrendamiento de vehículos terrestres, aéreos, marítimos, lacustres y fluviales para servicios administrativos</t>
  </si>
  <si>
    <t>Arrendamiento de vehículos terrestres, aéreos, marítimos, lacustres y fluviales para desastres naturales</t>
  </si>
  <si>
    <t>Arrendamiento de vehículos terrestres, aéreos, marítimos, lacustres y fluviales para servidores públicos</t>
  </si>
  <si>
    <t>Arrendamiento de maquinaria, otros equipos y herramientas</t>
  </si>
  <si>
    <t>Patentes, regalías y otros</t>
  </si>
  <si>
    <t>Arrendamientos especiales</t>
  </si>
  <si>
    <t>Arrendamiento de sustancias y productos químicos</t>
  </si>
  <si>
    <t>Otros Arrendamientos</t>
  </si>
  <si>
    <t>Servicios legales, de contabilidad, auditoría y relacionados</t>
  </si>
  <si>
    <t>Servicios de diseño, arquitectura, ingeniería y actividades relacionadas</t>
  </si>
  <si>
    <t>Servicios de consultoría administrativa e informática</t>
  </si>
  <si>
    <t>Capacitación institucional</t>
  </si>
  <si>
    <t>Capacitación especializada</t>
  </si>
  <si>
    <t>Servicios de investigación científica y desarrollo</t>
  </si>
  <si>
    <t>Servicios relacionados con traducciones</t>
  </si>
  <si>
    <t>Servicios de impresión de material informativo derivado de la operación y administración</t>
  </si>
  <si>
    <t>Información en medios masivos derivada de la operación y administración de las dependencias y entidades</t>
  </si>
  <si>
    <t>Servicios de protección y seguridad</t>
  </si>
  <si>
    <t>Servicios de vigilancia</t>
  </si>
  <si>
    <t>Servicios profesionales, científicos y técnicos integrales</t>
  </si>
  <si>
    <t>Servicios bancarios y financieros</t>
  </si>
  <si>
    <t>Servicios de cobranza, investigación crediticia y similar</t>
  </si>
  <si>
    <t>Servicios de recaudación, traslado y custodia de valores</t>
  </si>
  <si>
    <t>Seguro de responsabilidad patrimonial del Estado</t>
  </si>
  <si>
    <t>Seguros de bienes patrimoniales</t>
  </si>
  <si>
    <t>Almacenaje, embalaje y envase</t>
  </si>
  <si>
    <t>Fletes y maniobras</t>
  </si>
  <si>
    <t>Comisiones por ventas</t>
  </si>
  <si>
    <t>Servicios financieros, bancarios y comerciales integrales</t>
  </si>
  <si>
    <t>Mantenimiento y conservación de inmuebles para la prestación de servicios administrativos</t>
  </si>
  <si>
    <t>Mantenimiento y conservación de inmuebles para la prestación de servicios públicos</t>
  </si>
  <si>
    <t>Mantenimiento y conservación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</si>
  <si>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</si>
  <si>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</si>
  <si>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Mantenimiento y conservación de vehículos terrestres, aéreos, marítimos, lacustres y fluviales</t>
  </si>
  <si>
    <t>Reparación y mantenimiento de equipo de defensa y seguridad</t>
  </si>
  <si>
    <t>Instalación, reparación y mantenimiento de maquinaria y otros equipos</t>
  </si>
  <si>
    <t>Mantenimiento y conservación de maquinaria y equipo de trabajo específico</t>
  </si>
  <si>
    <t>Mantenimiento y reparación de plantas e instalaciones productivas</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</si>
  <si>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</si>
  <si>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</si>
  <si>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</si>
  <si>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</si>
  <si>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</si>
  <si>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</si>
  <si>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</si>
  <si>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</si>
  <si>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</si>
  <si>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 nacionales</t>
  </si>
  <si>
    <t>Pasajes aéreos internacionales</t>
  </si>
  <si>
    <t>Pasajes terrestres nacionales</t>
  </si>
  <si>
    <t>Pasajes terrestres internacionales</t>
  </si>
  <si>
    <t>Pasajes marítimos, lacustres y fluviales</t>
  </si>
  <si>
    <t>Autotransporte</t>
  </si>
  <si>
    <t>Viáticos en el país</t>
  </si>
  <si>
    <t>Viáticos en el extranjero</t>
  </si>
  <si>
    <t>Gastos de instalación del personal estatal y traslado de menaje</t>
  </si>
  <si>
    <t>Servicios integrales de traslado y viáticos nacionales para servidores públicos en el desempeño de comisiones y funciones oficiales</t>
  </si>
  <si>
    <t>Servicios integrales traslado y viáticos en el extranjero para servidores públicos en el desempeño de comisiones y funciones oficiales</t>
  </si>
  <si>
    <t>Otros servicios de traslado y hospedaje</t>
  </si>
  <si>
    <t>Gastos para operativos y trabajos de campo en áreas rurales</t>
  </si>
  <si>
    <t>Gastos de ceremonial</t>
  </si>
  <si>
    <t>Gastos de orden social</t>
  </si>
  <si>
    <t>Gastos de orden cultural</t>
  </si>
  <si>
    <t>Congresos y convenciones</t>
  </si>
  <si>
    <t>Exposiciones</t>
  </si>
  <si>
    <t>Gastos de representación</t>
  </si>
  <si>
    <t>Servicios funerarios y de cementerios</t>
  </si>
  <si>
    <t>Otros impuestos y derechos</t>
  </si>
  <si>
    <t>Impuestos y derechos de exportación</t>
  </si>
  <si>
    <t>Impuestos y derechos de importación</t>
  </si>
  <si>
    <t>Laudo laboral</t>
  </si>
  <si>
    <t>Indemnizaciones por expropiación de predios</t>
  </si>
  <si>
    <t>Responsabilidad Patrimonial</t>
  </si>
  <si>
    <t>Otras erogaciones por resoluciones por autoridad competente</t>
  </si>
  <si>
    <t>Penas, multas, accesorios y actualizaciones</t>
  </si>
  <si>
    <t>Pérdidas del erario estatal</t>
  </si>
  <si>
    <t>Otros gastos por responsabilidades</t>
  </si>
  <si>
    <t>Gastos del Gobernador electo y su equipo</t>
  </si>
  <si>
    <t>Subcontratación de servicios con terceros</t>
  </si>
  <si>
    <t>Gastos menores</t>
  </si>
  <si>
    <t>Programa de Tarifa Especial</t>
  </si>
  <si>
    <t>Otros servicios generales</t>
  </si>
  <si>
    <t>Otros servicios integrales</t>
  </si>
  <si>
    <t>Capítulo 4000 (Transferencias, Asignaciones, Subsidios y Otras Ayudas))</t>
  </si>
  <si>
    <t>Poder Legislativo del Estado de Jalisco</t>
  </si>
  <si>
    <t>Auditoría Superior del Estado de Jalisco</t>
  </si>
  <si>
    <t>Transferencias al Poder Legislativo para Inversión Pública</t>
  </si>
  <si>
    <t>Supremo Tribunal de Justicia</t>
  </si>
  <si>
    <t>Consejo de la Judicatura del Estado de Jalisco</t>
  </si>
  <si>
    <t>Tribunal Electoral</t>
  </si>
  <si>
    <t>Tribunal de lo Administrativo del Estado</t>
  </si>
  <si>
    <t>Instituto de Justicia Alternativa del Estado de Jalisco</t>
  </si>
  <si>
    <t>Comisión Estatal de Derechos Humanos</t>
  </si>
  <si>
    <t>Instituto Electoral y de Participación Ciudadana del Estado de Jalisco</t>
  </si>
  <si>
    <t>Instituto de Transparencia e Información Pública del Estado de Jalisco</t>
  </si>
  <si>
    <t>Consejo Económico y Social del Estado de Jalisco para el Desarrollo y la Competitividad</t>
  </si>
  <si>
    <t>Universidad de Guadalajara</t>
  </si>
  <si>
    <t>Transferencias internas para Servicios Personales</t>
  </si>
  <si>
    <t>Transferencias internas para Materiales y Suministros</t>
  </si>
  <si>
    <t>Transferencias internas para Servicios Generales</t>
  </si>
  <si>
    <t>Transferencias internas para Asignaciones, Subsidios y Otras Ayudas</t>
  </si>
  <si>
    <t>Transferencias internas para Bienes Muebles, Inmuebles e Intangibles</t>
  </si>
  <si>
    <t>Transferencias internas para Inversión Pública</t>
  </si>
  <si>
    <t>Transferencias internas para Deuda Pública</t>
  </si>
  <si>
    <t>Transferencias para cubrir el déficit de operación y los gastos de administración asociados al otorgamiento de subsidios.</t>
  </si>
  <si>
    <t>Fondo Jalisco de Fomento Empresarial (FOJAL)</t>
  </si>
  <si>
    <t>Fondo complementario para el desarrollo regional</t>
  </si>
  <si>
    <t>Desarrollo de infraestructura en los municipios</t>
  </si>
  <si>
    <t>Procuraduría Federal del Consumidor (PROFECO)</t>
  </si>
  <si>
    <t>Instituto para el Desarrollo Técnico de las Haciendas Públicas (INDETEC)</t>
  </si>
  <si>
    <t>Desarrollo de infraestructura del sistema de agua</t>
  </si>
  <si>
    <t>Programas y conceptos complementarios</t>
  </si>
  <si>
    <t>Fideicomisos Públicos para Actividades Productivas del Campo</t>
  </si>
  <si>
    <t>Fideicomiso para el Desarrollo Regional Centro Occidente (FIDERCO)</t>
  </si>
  <si>
    <t>Fondo para el Consejo Metropolitano</t>
  </si>
  <si>
    <t>Fideicomiso para el Fondo Estatal para la Cultura y las Artes</t>
  </si>
  <si>
    <t>Apoyo a Proyectos Productivos Rurales</t>
  </si>
  <si>
    <t>Fomento de Actividades Pesqueras y Acuícolas</t>
  </si>
  <si>
    <t>Fomento de Actividades Productivas y Agroindustriales</t>
  </si>
  <si>
    <t>Apoyo a la Agricultura</t>
  </si>
  <si>
    <t>Comité Estatal para el Fomento y Protección Pecuaria del Estado de Jalisco, S.C.</t>
  </si>
  <si>
    <t>Subsidios a la producción</t>
  </si>
  <si>
    <t>Fomento a Proyectos de Comercialización y Distribución</t>
  </si>
  <si>
    <t>Aportación a la Promoción Económica del Estado</t>
  </si>
  <si>
    <t>Subsidios para Inversión</t>
  </si>
  <si>
    <t>Aportación a la Promoción Turística del Estado</t>
  </si>
  <si>
    <t>Subsidios a la prestación de servicios públicos</t>
  </si>
  <si>
    <t>Fondo de Apoyo al Programa Especial de Financiamiento de la Vivienda para el Magisterio en el Estado de Jalisco (FOVIMJAL)</t>
  </si>
  <si>
    <t>Aportación a la Promoción de la Vivienda en el Estado</t>
  </si>
  <si>
    <t>Subsidios al consumo</t>
  </si>
  <si>
    <t>Subsidios a Municipios</t>
  </si>
  <si>
    <t>Fondo de Incentivo a la Eficiencia de la Gestión Municipal</t>
  </si>
  <si>
    <t>Comisión Interinstitucional para Administrar los Fondos para la Seguridad Pública</t>
  </si>
  <si>
    <t>Aportación para el Programa de Telefonía Rural</t>
  </si>
  <si>
    <t>Aportación para el Programa de Incendios Forestales</t>
  </si>
  <si>
    <t>Otros Subsidios</t>
  </si>
  <si>
    <t>Ayuda a preliberados y menores infractores</t>
  </si>
  <si>
    <t>Gastos por servicios de traslado de personas</t>
  </si>
  <si>
    <t>Aportación para la Asistencia Social extraordinaria</t>
  </si>
  <si>
    <t>Aportación al seguro escolar contra accidentes personales</t>
  </si>
  <si>
    <t>Aportación para el Pago a los Ahorradores Defraudados por las Cajas Populares</t>
  </si>
  <si>
    <t>Aportación para el Desarrollo Humano en el Estado</t>
  </si>
  <si>
    <t>Aportación para el Desarrollo Social del Estado</t>
  </si>
  <si>
    <t>Aportación para Erogaciones Imprevistas</t>
  </si>
  <si>
    <t>Aportación para Erogaciones Contingentes</t>
  </si>
  <si>
    <t>Subsidios para capacitación y becas</t>
  </si>
  <si>
    <t>Pre y Premios</t>
  </si>
  <si>
    <t>Programa Estatal de Apoyo al Empleo</t>
  </si>
  <si>
    <t>Aportación para el Desarrollo de Programas Educativos</t>
  </si>
  <si>
    <t>Aportación a la Promoción de la Cultura y las Artes del Estado</t>
  </si>
  <si>
    <t>Aportación Estatal para el Convenio con el Consejo Nacional para la Cultura y las Artes (CONACULTA)</t>
  </si>
  <si>
    <t>Fondo de Ciencia y Tecnología</t>
  </si>
  <si>
    <t>Aportación para la Investigación y Conservación del Patrimonio Cultural</t>
  </si>
  <si>
    <t>Patronato de Fomento Educativo en el Estado de Jalisco, A.C.</t>
  </si>
  <si>
    <t>El Colegio de Jalisco, A.C.</t>
  </si>
  <si>
    <t>Apoyos a la investigación científica y tecnológica de instituciones académicas y sector público</t>
  </si>
  <si>
    <t>Apoyos a la investigación científica y tecnológica en instituciones sin fines de lucro</t>
  </si>
  <si>
    <t>Ayudas sociales a Instituciones sin Fines de Lucro</t>
  </si>
  <si>
    <t>Ayudas a Instituciones y Programas para la Prevención del SIDA</t>
  </si>
  <si>
    <t>Ayudas al Instituto Jalisciense de Asistencia Social</t>
  </si>
  <si>
    <t>Aportación a los Organismos de la Sociedad Civil</t>
  </si>
  <si>
    <t>Aportaciones a Instituciones y Organismos para el Tratamiento de las Adicciones</t>
  </si>
  <si>
    <t>Prerrogativas a Partidos Políticos</t>
  </si>
  <si>
    <t>Ayudas por Desastres Naturales</t>
  </si>
  <si>
    <t>Ayudas por Otros Siniestros</t>
  </si>
  <si>
    <t>Pensiones</t>
  </si>
  <si>
    <t>Jubilaciones</t>
  </si>
  <si>
    <t>Otras pensiones y jubilaciones</t>
  </si>
  <si>
    <t>Aportaciones a fideicomisos públicos</t>
  </si>
  <si>
    <t>Donativos a instituciones sin fines de lucro</t>
  </si>
  <si>
    <t>Donativos a entidades federativas o municipios</t>
  </si>
  <si>
    <t>Donativos a fideicomisos privados</t>
  </si>
  <si>
    <t>Donativos a fideicomisos estatales</t>
  </si>
  <si>
    <t>Donativos internacionales</t>
  </si>
  <si>
    <t>Cuotas y aportaciones a organismos internacionales</t>
  </si>
  <si>
    <t>Otras aportaciones internacionales</t>
  </si>
  <si>
    <t>Transferencias para el sector privado externo</t>
  </si>
  <si>
    <t>Capítulo 5000 (Bienes Muebles e Inmuebles)</t>
  </si>
  <si>
    <t>Muebles de oficina y estantería</t>
  </si>
  <si>
    <t>Muebles, excepto de oficina y estantería</t>
  </si>
  <si>
    <t>Bienes artísticos y culturales</t>
  </si>
  <si>
    <t>Equipo de cómputo y de tecnología de la información</t>
  </si>
  <si>
    <t>Otros mobiliarios y equipos de administración</t>
  </si>
  <si>
    <t>Adjudicaciones, indemnizaciones y expropiaciones de bienes muebles</t>
  </si>
  <si>
    <t>Equipos y aparatos audiovisuales</t>
  </si>
  <si>
    <t>Aparatos deportivos</t>
  </si>
  <si>
    <t>Cámaras fotográficas y de video</t>
  </si>
  <si>
    <t>Otro mobiliario y equipo educacional y recreativo</t>
  </si>
  <si>
    <t>Equipo médico y de laboratorio</t>
  </si>
  <si>
    <t>Instrumental médico y de laboratorio</t>
  </si>
  <si>
    <t>Vehículos y equipo terrestres, destinados a servicios públicos y la operación de programas públicos</t>
  </si>
  <si>
    <t>Vehículos y equipo terrestres, destinados a servicios administrativos</t>
  </si>
  <si>
    <t>Vehículos y equipo terrestres, destinados exclusivamente para desastres naturales</t>
  </si>
  <si>
    <t>Vehículos y equipo terrestres, destinados a servidores públicos</t>
  </si>
  <si>
    <t>Carrocerías, remolques y equipo auxiliar de transporte</t>
  </si>
  <si>
    <t>Vehículos y equipo aéreos, destinados a servicios públicos y la operación de programas públicos</t>
  </si>
  <si>
    <t>Vehículos y equipo aéreos, destinados exclusivamente para desastres naturales</t>
  </si>
  <si>
    <t>Equipo ferroviario</t>
  </si>
  <si>
    <t>Embarcaciones destinadas a servicios públicos y la operación de programas públicos</t>
  </si>
  <si>
    <t>Construcción de 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</si>
  <si>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</si>
  <si>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</si>
  <si>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</si>
  <si>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</si>
  <si>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</si>
  <si>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t>
  </si>
  <si>
    <t>Equipos de comunicación y telecomunicación</t>
  </si>
  <si>
    <t>Equipo de generación eléctrica, aparatos y accesorios eléctricos</t>
  </si>
  <si>
    <t>Herramientas y máquinas herramienta</t>
  </si>
  <si>
    <t>Refacciones y accesorios mayores</t>
  </si>
  <si>
    <t>Equipo para semaforización</t>
  </si>
  <si>
    <t>Equipo de ingeniería y diseño</t>
  </si>
  <si>
    <t>Bienes muebles por arrendamiento financiero</t>
  </si>
  <si>
    <t>Maquinaria y equipo diverso</t>
  </si>
  <si>
    <t>Bovinos</t>
  </si>
  <si>
    <t>Porcinos</t>
  </si>
  <si>
    <t>Aves</t>
  </si>
  <si>
    <t>Ovinos y caprino</t>
  </si>
  <si>
    <t>Peces y acuicultura</t>
  </si>
  <si>
    <t>Equinos</t>
  </si>
  <si>
    <t>Especies menores y de zoológico</t>
  </si>
  <si>
    <t>Árboles y plantas</t>
  </si>
  <si>
    <t>Otros activos biológicos</t>
  </si>
  <si>
    <t>Terrenos</t>
  </si>
  <si>
    <t>Viviendas</t>
  </si>
  <si>
    <t>Edificios no residenciales</t>
  </si>
  <si>
    <t>Adjudicaciones, expropiaciones e indemnizaciones de inmuebles</t>
  </si>
  <si>
    <t>Bienes inmuebles en la modalidad de proyectos de infraestructura productiva de largo plazo</t>
  </si>
  <si>
    <t>Bienes inmuebles por arrendamiento financiero</t>
  </si>
  <si>
    <t>Otros bienes inmuebles</t>
  </si>
  <si>
    <t>Software</t>
  </si>
  <si>
    <t>Patentes</t>
  </si>
  <si>
    <t>Marcas</t>
  </si>
  <si>
    <t>Derechos</t>
  </si>
  <si>
    <t>Concesiones</t>
  </si>
  <si>
    <t>Franquicias</t>
  </si>
  <si>
    <t>Licencias informáticas e intelectuales</t>
  </si>
  <si>
    <t>Licencias industriales, comerciales y otras</t>
  </si>
  <si>
    <t>Otros activos intangibles</t>
  </si>
  <si>
    <t>GRAN TOTAL DEL PROYECTO</t>
  </si>
  <si>
    <t>Cuotas al IMSS por enfermedades y maternidad</t>
  </si>
  <si>
    <t>Servicios de apoyo administrativo</t>
  </si>
  <si>
    <t>Servicio de Impresión de documentos y papelería oficial</t>
  </si>
  <si>
    <t>por ejercer</t>
  </si>
  <si>
    <t>R E S U M E N</t>
  </si>
  <si>
    <t xml:space="preserve">CAPITULO </t>
  </si>
  <si>
    <t>DESCRIPCIÒN</t>
  </si>
  <si>
    <t>SERVICIOS PERSONALES</t>
  </si>
  <si>
    <t>MATERIALES Y SUMNISTROS</t>
  </si>
  <si>
    <t>SERVICIOS GENERALES</t>
  </si>
  <si>
    <t>BIENES MUEBLES E INMUEBLES</t>
  </si>
  <si>
    <t>TOTAL GENERAL</t>
  </si>
  <si>
    <t>TOTAL DEL CAPITULO 5000</t>
  </si>
  <si>
    <t>TOTAL DEL CAPITULO 3000</t>
  </si>
  <si>
    <t>TOTAL DEL CAPITULO 2000</t>
  </si>
  <si>
    <t>TOTAL DEL CAPITULO 1000</t>
  </si>
  <si>
    <t xml:space="preserve">PRESUPUESTO ESTIMADO </t>
  </si>
  <si>
    <t>total capitulo 4000</t>
  </si>
  <si>
    <t>4000</t>
  </si>
  <si>
    <t xml:space="preserve">enero autorizado </t>
  </si>
  <si>
    <t xml:space="preserve">enero ejecido </t>
  </si>
  <si>
    <t xml:space="preserve">TOTAL AUTORIZADO </t>
  </si>
  <si>
    <t xml:space="preserve">EJERCIDO ACUMULADO </t>
  </si>
  <si>
    <t>POR EJERCER</t>
  </si>
  <si>
    <t xml:space="preserve">febrero AUTORIZADO </t>
  </si>
  <si>
    <t xml:space="preserve">marzo AUTORIZADO </t>
  </si>
  <si>
    <t xml:space="preserve">Abril AUTORIZADO </t>
  </si>
  <si>
    <t xml:space="preserve">Mayo AUTORIZADO </t>
  </si>
  <si>
    <t xml:space="preserve">Junio AUTORIZADO </t>
  </si>
  <si>
    <t>Julio AUTORIZADO</t>
  </si>
  <si>
    <t>Agosto AUTORIZADO</t>
  </si>
  <si>
    <t>Septiembre AUTORIZADO</t>
  </si>
  <si>
    <t xml:space="preserve">Octubre AUTORIZADO </t>
  </si>
  <si>
    <t xml:space="preserve">Noviembre AUTORIZADO </t>
  </si>
  <si>
    <t xml:space="preserve">Diciembre AUTORIZADO </t>
  </si>
  <si>
    <t xml:space="preserve">Autorizado </t>
  </si>
  <si>
    <t>Ejercido en el mes</t>
  </si>
  <si>
    <t>Por ejercer</t>
  </si>
  <si>
    <t>Licda. CPC. Maria Elena Jauregui Flores</t>
  </si>
  <si>
    <t>Coordinadora Administrativa</t>
  </si>
  <si>
    <t>Licda. Paulina Hernandez Diz</t>
  </si>
  <si>
    <t>Secretaria Ejecutiva</t>
  </si>
  <si>
    <t>ahorro/desahorro</t>
  </si>
  <si>
    <t xml:space="preserve">febrero ejercido </t>
  </si>
  <si>
    <t>marzo  ejercido</t>
  </si>
  <si>
    <t>Abril        ejercido</t>
  </si>
  <si>
    <t>mayo           ejercido</t>
  </si>
  <si>
    <t>junio           ejercido</t>
  </si>
  <si>
    <t>julio       ejercido</t>
  </si>
  <si>
    <t>Agosto     ejercido</t>
  </si>
  <si>
    <t>Septiembre  ejercido</t>
  </si>
  <si>
    <t>Octubre ejercido</t>
  </si>
  <si>
    <t>Noviembre ejercido</t>
  </si>
  <si>
    <t>Diciembre ejercido</t>
  </si>
  <si>
    <t>PRESUPUESTO  2016</t>
  </si>
  <si>
    <t>AL 01 DE  enero 2016</t>
  </si>
  <si>
    <t xml:space="preserve">PRESUPUESTO 2016 SUBSIDIO ESTATAL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</si>
</sst>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_(* #,##0.00_);_(* \(#,##0.00\);_(* &quot;-&quot;??_);_(@_)"/>
    <numFmt numFmtId="174" formatCode="[$€]#,##0.00\ ;\-[$€]#,##0.00\ ;[$€]\-#\ "/>
    <numFmt numFmtId="175" formatCode="#,##0.00\ ;&quot; (&quot;#,##0.00\);&quot; -&quot;#\ ;@\ "/>
    <numFmt numFmtId="176" formatCode="#,##0.00\ ;[Red]\-#,##0.00\ "/>
    <numFmt numFmtId="177" formatCode="#,##0.00\ ;\-#,##0.00\ ;&quot; -&quot;#\ ;@\ "/>
    <numFmt numFmtId="178" formatCode="&quot; $&quot;#,##0.00\ ;&quot;-$&quot;#,##0.00\ ;&quot; $-&quot;#\ ;@\ "/>
    <numFmt numFmtId="179" formatCode="#,##0&quot; pta &quot;;&quot; (&quot;#,##0&quot; pta)&quot;;&quot; -&quot;#&quot; pta &quot;;@\ "/>
    <numFmt numFmtId="180" formatCode="[$$-80A]#,##0;\-[$$-80A]#,##0"/>
    <numFmt numFmtId="181" formatCode="_(* #,##0_);_(* \(#,##0\);_(* &quot;-&quot;??_);_(@_)"/>
    <numFmt numFmtId="182" formatCode="[$-80A]dddd\,\ dd&quot; de &quot;mmmm&quot; de &quot;yyyy"/>
    <numFmt numFmtId="183" formatCode="[$-80A]hh:mm:ss\ AM/PM"/>
    <numFmt numFmtId="184" formatCode="#,##0.0_ ;[Red]\-#,##0.0\ "/>
    <numFmt numFmtId="185" formatCode="#,##0.00_ ;[Red]\-#,##0.00\ "/>
  </numFmts>
  <fonts count="75">
    <font>
      <sz val="11"/>
      <color theme="1"/>
      <name val="Calibri"/>
      <family val="2"/>
    </font>
    <font>
      <sz val="11"/>
      <color indexed="8"/>
      <name val="Calibri"/>
      <family val="2"/>
    </font>
    <font>
      <sz val="10"/>
      <name val="Arial"/>
      <family val="2"/>
    </font>
    <font>
      <b/>
      <sz val="12"/>
      <name val="DejaVu Sans Condensed"/>
      <family val="2"/>
    </font>
    <font>
      <sz val="12"/>
      <name val="DejaVu Sans Condensed"/>
      <family val="2"/>
    </font>
    <font>
      <sz val="10"/>
      <color indexed="8"/>
      <name val="Arial"/>
      <family val="2"/>
    </font>
    <font>
      <b/>
      <sz val="12"/>
      <name val="Arial"/>
      <family val="2"/>
    </font>
    <font>
      <sz val="10"/>
      <name val="Mangal"/>
      <family val="2"/>
    </font>
    <font>
      <sz val="11"/>
      <color indexed="9"/>
      <name val="Calibri"/>
      <family val="2"/>
    </font>
    <font>
      <sz val="10"/>
      <name val="MS Sans Serif"/>
      <family val="2"/>
    </font>
    <font>
      <sz val="10"/>
      <name val="Comic Sans MS"/>
      <family val="4"/>
    </font>
    <font>
      <sz val="16"/>
      <name val="Comic Sans MS"/>
      <family val="4"/>
    </font>
    <font>
      <sz val="14"/>
      <name val="Comic Sans MS"/>
      <family val="4"/>
    </font>
    <font>
      <sz val="12"/>
      <name val="Comic Sans MS"/>
      <family val="4"/>
    </font>
    <font>
      <sz val="13.5"/>
      <name val="Comic Sans MS"/>
      <family val="4"/>
    </font>
    <font>
      <b/>
      <sz val="10"/>
      <color indexed="9"/>
      <name val="Comic Sans MS"/>
      <family val="4"/>
    </font>
    <font>
      <i/>
      <sz val="11"/>
      <name val="Comic Sans MS"/>
      <family val="4"/>
    </font>
    <font>
      <sz val="14"/>
      <name val="Arial"/>
      <family val="2"/>
    </font>
    <font>
      <b/>
      <sz val="16"/>
      <name val="Comic Sans MS"/>
      <family val="4"/>
    </font>
    <font>
      <b/>
      <sz val="18"/>
      <name val="Comic Sans MS"/>
      <family val="4"/>
    </font>
    <font>
      <sz val="20"/>
      <name val="Arial"/>
      <family val="2"/>
    </font>
    <font>
      <b/>
      <sz val="11"/>
      <color indexed="9"/>
      <name val="Calibri"/>
      <family val="2"/>
    </font>
    <font>
      <sz val="11"/>
      <color indexed="62"/>
      <name val="Calibri"/>
      <family val="2"/>
    </font>
    <font>
      <sz val="11"/>
      <color indexed="19"/>
      <name val="Calibri"/>
      <family val="2"/>
    </font>
    <font>
      <b/>
      <sz val="14"/>
      <name val="DejaVu Sans Condensed"/>
      <family val="2"/>
    </font>
    <font>
      <sz val="14"/>
      <name val="DejaVu Sans Condensed"/>
      <family val="2"/>
    </font>
    <font>
      <sz val="11"/>
      <color indexed="8"/>
      <name val="Arial"/>
      <family val="2"/>
    </font>
    <font>
      <sz val="10"/>
      <name val="DejaVu Sans Condensed"/>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6"/>
      <name val="Arial"/>
      <family val="2"/>
    </font>
    <font>
      <b/>
      <sz val="11"/>
      <color indexed="8"/>
      <name val="Arial"/>
      <family val="2"/>
    </font>
    <font>
      <b/>
      <sz val="14"/>
      <color indexed="9"/>
      <name val="Arial"/>
      <family val="2"/>
    </font>
    <font>
      <b/>
      <sz val="14"/>
      <color indexed="8"/>
      <name val="Arial"/>
      <family val="2"/>
    </font>
    <font>
      <sz val="14"/>
      <color indexed="8"/>
      <name val="Arial"/>
      <family val="2"/>
    </font>
    <font>
      <i/>
      <sz val="11"/>
      <color indexed="8"/>
      <name val="Arial"/>
      <family val="2"/>
    </font>
    <font>
      <b/>
      <sz val="10"/>
      <color indexed="8"/>
      <name val="Arial"/>
      <family val="2"/>
    </font>
    <font>
      <b/>
      <sz val="9"/>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990000"/>
      <name val="Arial"/>
      <family val="2"/>
    </font>
    <font>
      <b/>
      <sz val="11"/>
      <color theme="1"/>
      <name val="Arial"/>
      <family val="2"/>
    </font>
    <font>
      <sz val="11"/>
      <color theme="1"/>
      <name val="Arial"/>
      <family val="2"/>
    </font>
    <font>
      <b/>
      <sz val="14"/>
      <color theme="0"/>
      <name val="Arial"/>
      <family val="2"/>
    </font>
    <font>
      <b/>
      <sz val="14"/>
      <color theme="1"/>
      <name val="Arial"/>
      <family val="2"/>
    </font>
    <font>
      <sz val="14"/>
      <color theme="1"/>
      <name val="Arial"/>
      <family val="2"/>
    </font>
    <font>
      <i/>
      <sz val="11"/>
      <color theme="1"/>
      <name val="Arial"/>
      <family val="2"/>
    </font>
    <font>
      <b/>
      <sz val="10"/>
      <color theme="1"/>
      <name val="Arial"/>
      <family val="2"/>
    </font>
    <font>
      <b/>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39"/>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1"/>
        <bgColor indexed="64"/>
      </patternFill>
    </fill>
    <fill>
      <patternFill patternType="solid">
        <fgColor rgb="FFCC3399"/>
        <bgColor indexed="64"/>
      </patternFill>
    </fill>
    <fill>
      <patternFill patternType="solid">
        <fgColor indexed="44"/>
        <bgColor indexed="64"/>
      </patternFill>
    </fill>
    <fill>
      <patternFill patternType="solid">
        <fgColor rgb="FF006600"/>
        <bgColor indexed="64"/>
      </patternFill>
    </fill>
    <fill>
      <patternFill patternType="solid">
        <fgColor theme="1" tint="0.49998000264167786"/>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6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right/>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top/>
      <bottom style="medium">
        <color indexed="8"/>
      </bottom>
    </border>
    <border>
      <left/>
      <right/>
      <top style="medium">
        <color indexed="8"/>
      </top>
      <bottom style="medium">
        <color indexed="8"/>
      </bottom>
    </border>
    <border>
      <left style="thin">
        <color theme="0"/>
      </left>
      <right/>
      <top style="thin"/>
      <bottom/>
    </border>
    <border>
      <left/>
      <right style="thin">
        <color theme="0"/>
      </right>
      <top style="thin"/>
      <bottom/>
    </border>
    <border>
      <left style="thin"/>
      <right/>
      <top style="thin"/>
      <bottom style="thin"/>
    </border>
    <border>
      <left style="thin"/>
      <right style="thin">
        <color theme="0"/>
      </right>
      <top style="thin"/>
      <bottom style="thin"/>
    </border>
    <border>
      <left/>
      <right style="thin">
        <color theme="0"/>
      </right>
      <top style="thin"/>
      <bottom style="thin"/>
    </border>
    <border>
      <left style="medium"/>
      <right style="thin"/>
      <top style="thin"/>
      <bottom style="thin"/>
    </border>
    <border>
      <left style="medium"/>
      <right/>
      <top/>
      <bottom style="medium"/>
    </border>
    <border>
      <left/>
      <right style="thin"/>
      <top style="thin"/>
      <bottom/>
    </border>
    <border>
      <left/>
      <right style="thin"/>
      <top/>
      <bottom/>
    </border>
    <border>
      <left/>
      <right style="thin"/>
      <top/>
      <bottom style="thin"/>
    </border>
    <border>
      <left style="medium"/>
      <right style="thin"/>
      <top style="medium"/>
      <bottom style="medium"/>
    </border>
    <border>
      <left style="medium"/>
      <right style="thin"/>
      <top style="medium"/>
      <bottom style="thin"/>
    </border>
    <border>
      <left style="medium"/>
      <right style="thin"/>
      <top style="thin"/>
      <bottom style="medium"/>
    </border>
    <border>
      <left style="thin"/>
      <right/>
      <top style="thin"/>
      <bottom/>
    </border>
    <border>
      <left style="thin"/>
      <right style="thin"/>
      <top style="thin"/>
      <bottom/>
    </border>
    <border>
      <left style="thin"/>
      <right style="thin"/>
      <top/>
      <bottom style="thin"/>
    </border>
    <border>
      <left style="medium"/>
      <right style="thin"/>
      <top style="thin"/>
      <bottom/>
    </border>
    <border>
      <left style="thin">
        <color indexed="22"/>
      </left>
      <right style="thin">
        <color indexed="22"/>
      </right>
      <top style="thin">
        <color indexed="22"/>
      </top>
      <bottom style="thin">
        <color indexed="22"/>
      </bottom>
    </border>
    <border>
      <left/>
      <right style="thin">
        <color indexed="22"/>
      </right>
      <top style="thin">
        <color indexed="22"/>
      </top>
      <bottom style="thin">
        <color indexed="22"/>
      </bottom>
    </border>
    <border>
      <left style="thin">
        <color indexed="22"/>
      </left>
      <right/>
      <top style="thin">
        <color indexed="22"/>
      </top>
      <bottom style="thin">
        <color indexed="22"/>
      </botto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medium"/>
      <right style="thin"/>
      <top>
        <color indexed="63"/>
      </top>
      <bottom style="thin"/>
    </border>
    <border>
      <left style="medium"/>
      <right>
        <color indexed="63"/>
      </right>
      <top style="medium"/>
      <bottom>
        <color indexed="63"/>
      </bottom>
    </border>
    <border>
      <left style="medium"/>
      <right style="thin"/>
      <top>
        <color indexed="63"/>
      </top>
      <bottom>
        <color indexed="63"/>
      </bottom>
    </border>
    <border>
      <left style="medium"/>
      <right>
        <color indexed="63"/>
      </right>
      <top style="thin"/>
      <bottom style="thin"/>
    </border>
    <border>
      <left style="thin"/>
      <right/>
      <top/>
      <bottom style="thin"/>
    </border>
    <border>
      <left style="thin"/>
      <right/>
      <top/>
      <bottom/>
    </border>
    <border>
      <left/>
      <right>
        <color indexed="63"/>
      </right>
      <top style="thin">
        <color indexed="22"/>
      </top>
      <bottom style="thin">
        <color indexed="22"/>
      </bottom>
    </border>
    <border>
      <left/>
      <right style="thin">
        <color indexed="22"/>
      </right>
      <top>
        <color indexed="63"/>
      </top>
      <bottom style="thin">
        <color indexed="22"/>
      </bottom>
    </border>
    <border>
      <left/>
      <right style="thin">
        <color indexed="22"/>
      </right>
      <top style="thin"/>
      <bottom style="thin"/>
    </border>
    <border>
      <left style="thin">
        <color indexed="22"/>
      </left>
      <right/>
      <top style="thin"/>
      <bottom style="thin"/>
    </border>
    <border>
      <left style="thin">
        <color theme="0"/>
      </left>
      <right/>
      <top style="thin"/>
      <bottom style="thin"/>
    </border>
    <border>
      <left/>
      <right style="thin">
        <color theme="0"/>
      </right>
      <top/>
      <bottom>
        <color indexed="63"/>
      </bottom>
    </border>
    <border>
      <left style="thin">
        <color theme="0"/>
      </left>
      <right/>
      <top/>
      <bottom>
        <color indexed="63"/>
      </bottom>
    </border>
    <border>
      <left style="medium"/>
      <right style="thin">
        <color theme="0"/>
      </right>
      <top style="medium"/>
      <bottom>
        <color indexed="63"/>
      </bottom>
    </border>
    <border>
      <left style="medium"/>
      <right style="thin"/>
      <top style="medium"/>
      <bottom>
        <color indexed="63"/>
      </bottom>
    </border>
    <border>
      <left style="thin">
        <color theme="0"/>
      </left>
      <right style="thin">
        <color theme="0"/>
      </right>
      <top/>
      <bottom>
        <color indexed="63"/>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4" fontId="7" fillId="0" borderId="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21" fillId="38" borderId="4" applyNumberFormat="0" applyAlignment="0" applyProtection="0"/>
    <xf numFmtId="0" fontId="22" fillId="39" borderId="5" applyNumberFormat="0" applyAlignment="0" applyProtection="0"/>
    <xf numFmtId="0" fontId="23" fillId="40" borderId="0" applyNumberFormat="0" applyBorder="0" applyAlignment="0" applyProtection="0"/>
    <xf numFmtId="0" fontId="1" fillId="0" borderId="0">
      <alignment/>
      <protection/>
    </xf>
    <xf numFmtId="0" fontId="57" fillId="4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1" fontId="1" fillId="0" borderId="0" applyFont="0" applyFill="0" applyBorder="0" applyAlignment="0" applyProtection="0"/>
    <xf numFmtId="176" fontId="7" fillId="0" borderId="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4" fontId="2" fillId="0" borderId="0" applyFill="0" applyBorder="0" applyAlignment="0" applyProtection="0"/>
    <xf numFmtId="174"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6" fontId="7" fillId="0" borderId="0" applyFill="0" applyBorder="0" applyAlignment="0" applyProtection="0"/>
    <xf numFmtId="177" fontId="7" fillId="0" borderId="0" applyFill="0" applyBorder="0" applyAlignment="0" applyProtection="0"/>
    <xf numFmtId="171" fontId="2" fillId="0" borderId="0" applyFont="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7"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5" fontId="7"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7" fillId="0" borderId="0" applyFill="0" applyBorder="0" applyAlignment="0" applyProtection="0"/>
    <xf numFmtId="178" fontId="7" fillId="0" borderId="0" applyFill="0" applyBorder="0" applyAlignment="0" applyProtection="0"/>
    <xf numFmtId="170" fontId="2" fillId="0" borderId="0" applyFont="0" applyFill="0" applyBorder="0" applyAlignment="0" applyProtection="0"/>
    <xf numFmtId="178" fontId="7" fillId="0" borderId="0" applyFill="0" applyBorder="0" applyAlignment="0" applyProtection="0"/>
    <xf numFmtId="0" fontId="58" fillId="4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0" borderId="0">
      <alignment/>
      <protection/>
    </xf>
    <xf numFmtId="0" fontId="2" fillId="0" borderId="0">
      <alignment/>
      <protection/>
    </xf>
    <xf numFmtId="0" fontId="0" fillId="43" borderId="6" applyNumberFormat="0" applyFont="0" applyAlignment="0" applyProtection="0"/>
    <xf numFmtId="9" fontId="0"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0" fontId="59" fillId="21" borderId="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9" applyNumberFormat="0" applyFill="0" applyAlignment="0" applyProtection="0"/>
    <xf numFmtId="0" fontId="55" fillId="0" borderId="10" applyNumberFormat="0" applyFill="0" applyAlignment="0" applyProtection="0"/>
    <xf numFmtId="0" fontId="65" fillId="0" borderId="11" applyNumberFormat="0" applyFill="0" applyAlignment="0" applyProtection="0"/>
    <xf numFmtId="179" fontId="7" fillId="0" borderId="0" applyFill="0" applyBorder="0" applyAlignment="0" applyProtection="0"/>
  </cellStyleXfs>
  <cellXfs count="269">
    <xf numFmtId="0" fontId="0" fillId="0" borderId="0" xfId="0" applyFont="1" applyAlignment="1">
      <alignment/>
    </xf>
    <xf numFmtId="0" fontId="4" fillId="0" borderId="0" xfId="127" applyFont="1">
      <alignment/>
      <protection/>
    </xf>
    <xf numFmtId="0" fontId="66" fillId="0" borderId="12" xfId="0" applyFont="1" applyBorder="1" applyAlignment="1">
      <alignment horizontal="left"/>
    </xf>
    <xf numFmtId="0" fontId="67"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3" xfId="0" applyFont="1" applyBorder="1" applyAlignment="1">
      <alignment horizontal="justify" vertical="center"/>
    </xf>
    <xf numFmtId="172" fontId="68" fillId="10" borderId="14" xfId="0" applyNumberFormat="1" applyFont="1" applyFill="1" applyBorder="1" applyAlignment="1">
      <alignment vertical="center"/>
    </xf>
    <xf numFmtId="172" fontId="68" fillId="0" borderId="13" xfId="0" applyNumberFormat="1" applyFont="1" applyBorder="1" applyAlignment="1">
      <alignment vertical="center"/>
    </xf>
    <xf numFmtId="171" fontId="4" fillId="0" borderId="0" xfId="59" applyFont="1" applyAlignment="1">
      <alignment/>
    </xf>
    <xf numFmtId="0" fontId="68" fillId="44" borderId="13" xfId="0" applyFont="1" applyFill="1" applyBorder="1" applyAlignment="1">
      <alignment horizontal="center" vertical="center"/>
    </xf>
    <xf numFmtId="0" fontId="68" fillId="0" borderId="15" xfId="0" applyFont="1" applyBorder="1" applyAlignment="1">
      <alignment horizontal="center" vertical="center"/>
    </xf>
    <xf numFmtId="0" fontId="67" fillId="0" borderId="15" xfId="0" applyFont="1" applyBorder="1" applyAlignment="1">
      <alignment horizontal="right" vertical="center"/>
    </xf>
    <xf numFmtId="0" fontId="68" fillId="44" borderId="13" xfId="0" applyFont="1" applyFill="1" applyBorder="1" applyAlignment="1">
      <alignment horizontal="justify" vertical="center"/>
    </xf>
    <xf numFmtId="172" fontId="4" fillId="0" borderId="0" xfId="127" applyNumberFormat="1" applyFont="1">
      <alignment/>
      <protection/>
    </xf>
    <xf numFmtId="0" fontId="10" fillId="0" borderId="0" xfId="127" applyFont="1">
      <alignment/>
      <protection/>
    </xf>
    <xf numFmtId="0" fontId="11" fillId="45" borderId="0" xfId="133" applyFont="1" applyFill="1" applyAlignment="1">
      <alignment vertical="center"/>
      <protection/>
    </xf>
    <xf numFmtId="0" fontId="11" fillId="45" borderId="0" xfId="133" applyFont="1" applyFill="1" applyAlignment="1">
      <alignment horizontal="center" vertical="center"/>
      <protection/>
    </xf>
    <xf numFmtId="0" fontId="10" fillId="45" borderId="0" xfId="132" applyFont="1" applyFill="1">
      <alignment/>
      <protection/>
    </xf>
    <xf numFmtId="0" fontId="12" fillId="46" borderId="0" xfId="133" applyFont="1" applyFill="1" applyAlignment="1">
      <alignment horizontal="center" vertical="center"/>
      <protection/>
    </xf>
    <xf numFmtId="0" fontId="10" fillId="46" borderId="0" xfId="133" applyFont="1" applyFill="1" applyAlignment="1">
      <alignment vertical="center"/>
      <protection/>
    </xf>
    <xf numFmtId="0" fontId="12" fillId="45" borderId="0" xfId="133" applyFont="1" applyFill="1" applyAlignment="1">
      <alignment horizontal="center" vertical="center"/>
      <protection/>
    </xf>
    <xf numFmtId="0" fontId="10" fillId="45" borderId="0" xfId="133" applyFont="1" applyFill="1" applyAlignment="1">
      <alignment vertical="center"/>
      <protection/>
    </xf>
    <xf numFmtId="0" fontId="13" fillId="45" borderId="0" xfId="133" applyFont="1" applyFill="1" applyAlignment="1">
      <alignment vertical="center"/>
      <protection/>
    </xf>
    <xf numFmtId="0" fontId="13" fillId="45" borderId="0" xfId="133" applyFont="1" applyFill="1" applyAlignment="1">
      <alignment horizontal="center" vertical="center" wrapText="1"/>
      <protection/>
    </xf>
    <xf numFmtId="0" fontId="14" fillId="45" borderId="0" xfId="132" applyFont="1" applyFill="1" applyAlignment="1">
      <alignment horizontal="center"/>
      <protection/>
    </xf>
    <xf numFmtId="0" fontId="15" fillId="47" borderId="16" xfId="127" applyFont="1" applyFill="1" applyBorder="1" applyAlignment="1">
      <alignment horizontal="center" vertical="center"/>
      <protection/>
    </xf>
    <xf numFmtId="0" fontId="15" fillId="47" borderId="17" xfId="127" applyFont="1" applyFill="1" applyBorder="1" applyAlignment="1">
      <alignment horizontal="center" vertical="center" wrapText="1"/>
      <protection/>
    </xf>
    <xf numFmtId="49" fontId="13" fillId="0" borderId="18" xfId="133" applyNumberFormat="1" applyFont="1" applyFill="1" applyBorder="1" applyAlignment="1">
      <alignment horizontal="center" vertical="center" wrapText="1"/>
      <protection/>
    </xf>
    <xf numFmtId="40" fontId="16" fillId="0" borderId="18" xfId="133" applyNumberFormat="1" applyFont="1" applyFill="1" applyBorder="1" applyAlignment="1">
      <alignment horizontal="right" vertical="center" wrapText="1"/>
      <protection/>
    </xf>
    <xf numFmtId="49" fontId="13" fillId="0" borderId="19" xfId="133" applyNumberFormat="1" applyFont="1" applyFill="1" applyBorder="1" applyAlignment="1">
      <alignment horizontal="center" vertical="center" wrapText="1"/>
      <protection/>
    </xf>
    <xf numFmtId="40" fontId="16" fillId="0" borderId="19" xfId="133" applyNumberFormat="1" applyFont="1" applyFill="1" applyBorder="1" applyAlignment="1">
      <alignment horizontal="right" vertical="center" wrapText="1"/>
      <protection/>
    </xf>
    <xf numFmtId="9" fontId="2" fillId="0" borderId="0" xfId="142" applyAlignment="1">
      <alignment/>
    </xf>
    <xf numFmtId="40" fontId="10" fillId="0" borderId="17" xfId="133" applyNumberFormat="1" applyFont="1" applyFill="1" applyBorder="1" applyAlignment="1">
      <alignment horizontal="center" vertical="center"/>
      <protection/>
    </xf>
    <xf numFmtId="40" fontId="18" fillId="48" borderId="17" xfId="133" applyNumberFormat="1" applyFont="1" applyFill="1" applyBorder="1" applyAlignment="1">
      <alignment horizontal="right" vertical="center" wrapText="1"/>
      <protection/>
    </xf>
    <xf numFmtId="3" fontId="19" fillId="48" borderId="17" xfId="133" applyNumberFormat="1" applyFont="1" applyFill="1" applyBorder="1" applyAlignment="1">
      <alignment horizontal="right" vertical="center" wrapText="1"/>
      <protection/>
    </xf>
    <xf numFmtId="9" fontId="20" fillId="48" borderId="17" xfId="142" applyFont="1" applyFill="1" applyBorder="1" applyAlignment="1">
      <alignment horizontal="right" vertical="center" wrapText="1"/>
    </xf>
    <xf numFmtId="0" fontId="4" fillId="16" borderId="0" xfId="127" applyFont="1" applyFill="1">
      <alignment/>
      <protection/>
    </xf>
    <xf numFmtId="172" fontId="4" fillId="16" borderId="0" xfId="127" applyNumberFormat="1" applyFont="1" applyFill="1">
      <alignment/>
      <protection/>
    </xf>
    <xf numFmtId="172" fontId="69" fillId="49" borderId="20" xfId="0" applyNumberFormat="1" applyFont="1" applyFill="1" applyBorder="1" applyAlignment="1">
      <alignment horizontal="center" vertical="center" wrapText="1"/>
    </xf>
    <xf numFmtId="0" fontId="67" fillId="0" borderId="0" xfId="0" applyFont="1" applyBorder="1" applyAlignment="1">
      <alignment vertical="center"/>
    </xf>
    <xf numFmtId="0" fontId="67" fillId="16" borderId="0" xfId="0" applyFont="1" applyFill="1" applyBorder="1" applyAlignment="1">
      <alignment vertical="center"/>
    </xf>
    <xf numFmtId="172" fontId="68" fillId="10" borderId="13" xfId="0" applyNumberFormat="1" applyFont="1" applyFill="1" applyBorder="1" applyAlignment="1">
      <alignment vertical="center"/>
    </xf>
    <xf numFmtId="0" fontId="24" fillId="0" borderId="0" xfId="127" applyFont="1" applyFill="1" applyAlignment="1">
      <alignment/>
      <protection/>
    </xf>
    <xf numFmtId="0" fontId="25" fillId="0" borderId="0" xfId="127" applyFont="1" applyAlignment="1">
      <alignment/>
      <protection/>
    </xf>
    <xf numFmtId="0" fontId="25" fillId="0" borderId="0" xfId="127" applyFont="1">
      <alignment/>
      <protection/>
    </xf>
    <xf numFmtId="0" fontId="12" fillId="45" borderId="0" xfId="133" applyFont="1" applyFill="1" applyAlignment="1">
      <alignment vertical="center"/>
      <protection/>
    </xf>
    <xf numFmtId="0" fontId="24" fillId="0" borderId="0" xfId="127" applyFont="1" applyAlignment="1">
      <alignment horizontal="center" vertical="center"/>
      <protection/>
    </xf>
    <xf numFmtId="172" fontId="69" fillId="50" borderId="21" xfId="0" applyNumberFormat="1" applyFont="1" applyFill="1" applyBorder="1" applyAlignment="1">
      <alignment vertical="center"/>
    </xf>
    <xf numFmtId="172" fontId="69" fillId="50" borderId="20" xfId="0" applyNumberFormat="1" applyFont="1" applyFill="1" applyBorder="1" applyAlignment="1">
      <alignment vertical="center"/>
    </xf>
    <xf numFmtId="172" fontId="69" fillId="50" borderId="13" xfId="0" applyNumberFormat="1" applyFont="1" applyFill="1" applyBorder="1" applyAlignment="1">
      <alignment horizontal="center" vertical="center" wrapText="1"/>
    </xf>
    <xf numFmtId="0" fontId="70" fillId="0" borderId="12" xfId="0" applyFont="1" applyBorder="1" applyAlignment="1">
      <alignment horizontal="center" vertical="center"/>
    </xf>
    <xf numFmtId="172" fontId="71" fillId="16" borderId="22" xfId="0" applyNumberFormat="1" applyFont="1" applyFill="1" applyBorder="1" applyAlignment="1">
      <alignment vertical="center"/>
    </xf>
    <xf numFmtId="0" fontId="71" fillId="44" borderId="13" xfId="0" applyFont="1" applyFill="1" applyBorder="1" applyAlignment="1">
      <alignment horizontal="center" vertical="center"/>
    </xf>
    <xf numFmtId="0" fontId="71" fillId="44" borderId="13" xfId="0" applyFont="1" applyFill="1" applyBorder="1" applyAlignment="1">
      <alignment horizontal="justify" vertical="center"/>
    </xf>
    <xf numFmtId="0" fontId="70" fillId="0" borderId="0" xfId="0" applyFont="1" applyBorder="1" applyAlignment="1">
      <alignment vertical="center"/>
    </xf>
    <xf numFmtId="0" fontId="71" fillId="0" borderId="0" xfId="0" applyFont="1" applyBorder="1" applyAlignment="1">
      <alignment vertical="center"/>
    </xf>
    <xf numFmtId="0" fontId="71" fillId="0" borderId="0" xfId="0" applyFont="1" applyAlignment="1">
      <alignment vertical="center"/>
    </xf>
    <xf numFmtId="172" fontId="71" fillId="0" borderId="13" xfId="0" applyNumberFormat="1" applyFont="1" applyBorder="1" applyAlignment="1">
      <alignment vertical="center"/>
    </xf>
    <xf numFmtId="172" fontId="71" fillId="0" borderId="14" xfId="0" applyNumberFormat="1" applyFont="1" applyBorder="1" applyAlignment="1">
      <alignment vertical="center"/>
    </xf>
    <xf numFmtId="0" fontId="25" fillId="0" borderId="0" xfId="127" applyFont="1" applyFill="1">
      <alignment/>
      <protection/>
    </xf>
    <xf numFmtId="0" fontId="71" fillId="44" borderId="15" xfId="0" applyFont="1" applyFill="1" applyBorder="1" applyAlignment="1">
      <alignment horizontal="center" vertical="center"/>
    </xf>
    <xf numFmtId="0" fontId="70" fillId="44" borderId="15" xfId="0" applyFont="1" applyFill="1" applyBorder="1" applyAlignment="1">
      <alignment horizontal="right" vertical="center" indent="1"/>
    </xf>
    <xf numFmtId="0" fontId="25" fillId="19" borderId="0" xfId="127" applyFont="1" applyFill="1">
      <alignment/>
      <protection/>
    </xf>
    <xf numFmtId="0" fontId="70" fillId="44" borderId="15" xfId="0" applyFont="1" applyFill="1" applyBorder="1" applyAlignment="1">
      <alignment horizontal="right" vertical="center"/>
    </xf>
    <xf numFmtId="0" fontId="71" fillId="0" borderId="15" xfId="0" applyFont="1" applyBorder="1" applyAlignment="1">
      <alignment horizontal="center" vertical="center"/>
    </xf>
    <xf numFmtId="0" fontId="70" fillId="0" borderId="15" xfId="0" applyFont="1" applyBorder="1" applyAlignment="1">
      <alignment horizontal="right" vertical="center"/>
    </xf>
    <xf numFmtId="0" fontId="25" fillId="0" borderId="0" xfId="127" applyFont="1" applyAlignment="1">
      <alignment horizontal="center"/>
      <protection/>
    </xf>
    <xf numFmtId="0" fontId="24" fillId="0" borderId="0" xfId="127" applyFont="1" applyAlignment="1">
      <alignment/>
      <protection/>
    </xf>
    <xf numFmtId="172" fontId="69" fillId="49" borderId="23" xfId="0" applyNumberFormat="1" applyFont="1" applyFill="1" applyBorder="1" applyAlignment="1">
      <alignment horizontal="right" vertical="center"/>
    </xf>
    <xf numFmtId="172" fontId="71" fillId="0" borderId="22" xfId="0" applyNumberFormat="1" applyFont="1" applyBorder="1" applyAlignment="1">
      <alignment vertical="center"/>
    </xf>
    <xf numFmtId="172" fontId="68" fillId="0" borderId="22" xfId="0" applyNumberFormat="1" applyFont="1" applyBorder="1" applyAlignment="1">
      <alignment vertical="center"/>
    </xf>
    <xf numFmtId="172" fontId="69" fillId="49" borderId="22" xfId="0" applyNumberFormat="1" applyFont="1" applyFill="1" applyBorder="1" applyAlignment="1">
      <alignment horizontal="right" vertical="center"/>
    </xf>
    <xf numFmtId="172" fontId="68" fillId="0" borderId="14" xfId="0" applyNumberFormat="1" applyFont="1" applyBorder="1" applyAlignment="1">
      <alignment vertical="center"/>
    </xf>
    <xf numFmtId="172" fontId="69" fillId="49" borderId="15" xfId="0" applyNumberFormat="1" applyFont="1" applyFill="1" applyBorder="1" applyAlignment="1">
      <alignment horizontal="center" vertical="center" wrapText="1"/>
    </xf>
    <xf numFmtId="172" fontId="69" fillId="49" borderId="24" xfId="0" applyNumberFormat="1" applyFont="1" applyFill="1" applyBorder="1" applyAlignment="1">
      <alignment horizontal="right" vertical="center"/>
    </xf>
    <xf numFmtId="172" fontId="71" fillId="10" borderId="25" xfId="0" applyNumberFormat="1" applyFont="1" applyFill="1" applyBorder="1" applyAlignment="1">
      <alignment vertical="center"/>
    </xf>
    <xf numFmtId="172" fontId="68" fillId="10" borderId="25" xfId="0" applyNumberFormat="1" applyFont="1" applyFill="1" applyBorder="1" applyAlignment="1">
      <alignment vertical="center"/>
    </xf>
    <xf numFmtId="0" fontId="25" fillId="10" borderId="26" xfId="127" applyFont="1" applyFill="1" applyBorder="1">
      <alignment/>
      <protection/>
    </xf>
    <xf numFmtId="172" fontId="68" fillId="0" borderId="27" xfId="0" applyNumberFormat="1" applyFont="1" applyBorder="1" applyAlignment="1">
      <alignment vertical="center"/>
    </xf>
    <xf numFmtId="172" fontId="68" fillId="0" borderId="28" xfId="0" applyNumberFormat="1" applyFont="1" applyBorder="1" applyAlignment="1">
      <alignment vertical="center"/>
    </xf>
    <xf numFmtId="172" fontId="68" fillId="0" borderId="29" xfId="0" applyNumberFormat="1" applyFont="1" applyBorder="1" applyAlignment="1">
      <alignment vertical="center"/>
    </xf>
    <xf numFmtId="172" fontId="71" fillId="0" borderId="30" xfId="0" applyNumberFormat="1" applyFont="1" applyBorder="1" applyAlignment="1">
      <alignment vertical="center"/>
    </xf>
    <xf numFmtId="172" fontId="71" fillId="0" borderId="25" xfId="0" applyNumberFormat="1" applyFont="1" applyBorder="1" applyAlignment="1">
      <alignment vertical="center"/>
    </xf>
    <xf numFmtId="172" fontId="68" fillId="0" borderId="30" xfId="0" applyNumberFormat="1" applyFont="1" applyBorder="1" applyAlignment="1">
      <alignment vertical="center"/>
    </xf>
    <xf numFmtId="172" fontId="69" fillId="49" borderId="31" xfId="0" applyNumberFormat="1" applyFont="1" applyFill="1" applyBorder="1" applyAlignment="1">
      <alignment horizontal="center" vertical="center" wrapText="1"/>
    </xf>
    <xf numFmtId="172" fontId="69" fillId="49" borderId="32" xfId="0" applyNumberFormat="1" applyFont="1" applyFill="1" applyBorder="1" applyAlignment="1">
      <alignment horizontal="right" vertical="center"/>
    </xf>
    <xf numFmtId="173" fontId="26" fillId="15" borderId="13" xfId="59" applyNumberFormat="1" applyFont="1" applyFill="1" applyBorder="1" applyAlignment="1">
      <alignment horizontal="right" vertical="center"/>
    </xf>
    <xf numFmtId="172" fontId="68" fillId="15" borderId="13" xfId="0" applyNumberFormat="1" applyFont="1" applyFill="1" applyBorder="1" applyAlignment="1">
      <alignment vertical="center"/>
    </xf>
    <xf numFmtId="181" fontId="26" fillId="15" borderId="13" xfId="59" applyNumberFormat="1" applyFont="1" applyFill="1" applyBorder="1" applyAlignment="1">
      <alignment horizontal="right" vertical="center"/>
    </xf>
    <xf numFmtId="181" fontId="26" fillId="10" borderId="13" xfId="59" applyNumberFormat="1" applyFont="1" applyFill="1" applyBorder="1" applyAlignment="1">
      <alignment horizontal="right" vertical="center"/>
    </xf>
    <xf numFmtId="172" fontId="68" fillId="12" borderId="13" xfId="0" applyNumberFormat="1" applyFont="1" applyFill="1" applyBorder="1" applyAlignment="1">
      <alignment vertical="center"/>
    </xf>
    <xf numFmtId="172" fontId="68" fillId="44" borderId="14" xfId="0" applyNumberFormat="1" applyFont="1" applyFill="1" applyBorder="1" applyAlignment="1">
      <alignment vertical="center"/>
    </xf>
    <xf numFmtId="172" fontId="68" fillId="44" borderId="13" xfId="0" applyNumberFormat="1" applyFont="1" applyFill="1" applyBorder="1" applyAlignment="1">
      <alignment vertical="center"/>
    </xf>
    <xf numFmtId="172" fontId="71" fillId="44" borderId="22" xfId="0" applyNumberFormat="1" applyFont="1" applyFill="1" applyBorder="1" applyAlignment="1">
      <alignment vertical="center"/>
    </xf>
    <xf numFmtId="172" fontId="71" fillId="44" borderId="25" xfId="0" applyNumberFormat="1" applyFont="1" applyFill="1" applyBorder="1" applyAlignment="1">
      <alignment vertical="center"/>
    </xf>
    <xf numFmtId="172" fontId="71" fillId="44" borderId="28" xfId="0" applyNumberFormat="1" applyFont="1" applyFill="1" applyBorder="1" applyAlignment="1">
      <alignment vertical="center"/>
    </xf>
    <xf numFmtId="172" fontId="71" fillId="44" borderId="13" xfId="0" applyNumberFormat="1" applyFont="1" applyFill="1" applyBorder="1" applyAlignment="1">
      <alignment vertical="center"/>
    </xf>
    <xf numFmtId="172" fontId="68" fillId="44" borderId="22" xfId="0" applyNumberFormat="1" applyFont="1" applyFill="1" applyBorder="1" applyAlignment="1">
      <alignment vertical="center"/>
    </xf>
    <xf numFmtId="172" fontId="68" fillId="44" borderId="25" xfId="0" applyNumberFormat="1" applyFont="1" applyFill="1" applyBorder="1" applyAlignment="1">
      <alignment vertical="center"/>
    </xf>
    <xf numFmtId="172" fontId="68" fillId="44" borderId="28" xfId="0" applyNumberFormat="1" applyFont="1" applyFill="1" applyBorder="1" applyAlignment="1">
      <alignment vertical="center"/>
    </xf>
    <xf numFmtId="172" fontId="72" fillId="12" borderId="13" xfId="0" applyNumberFormat="1" applyFont="1" applyFill="1" applyBorder="1" applyAlignment="1">
      <alignment vertical="center"/>
    </xf>
    <xf numFmtId="172" fontId="68" fillId="44" borderId="29" xfId="0" applyNumberFormat="1" applyFont="1" applyFill="1" applyBorder="1" applyAlignment="1">
      <alignment vertical="center"/>
    </xf>
    <xf numFmtId="0" fontId="4" fillId="44" borderId="0" xfId="127" applyFont="1" applyFill="1">
      <alignment/>
      <protection/>
    </xf>
    <xf numFmtId="172" fontId="68" fillId="44" borderId="27" xfId="0" applyNumberFormat="1" applyFont="1" applyFill="1" applyBorder="1" applyAlignment="1">
      <alignment vertical="center"/>
    </xf>
    <xf numFmtId="172" fontId="71" fillId="16" borderId="33" xfId="0" applyNumberFormat="1" applyFont="1" applyFill="1" applyBorder="1" applyAlignment="1">
      <alignment vertical="center"/>
    </xf>
    <xf numFmtId="172" fontId="68" fillId="10" borderId="27" xfId="0" applyNumberFormat="1" applyFont="1" applyFill="1" applyBorder="1" applyAlignment="1">
      <alignment vertical="center"/>
    </xf>
    <xf numFmtId="172" fontId="68" fillId="10" borderId="34" xfId="0" applyNumberFormat="1" applyFont="1" applyFill="1" applyBorder="1" applyAlignment="1">
      <alignment vertical="center"/>
    </xf>
    <xf numFmtId="0" fontId="71" fillId="44" borderId="35" xfId="0" applyFont="1" applyFill="1" applyBorder="1" applyAlignment="1">
      <alignment horizontal="center" vertical="center"/>
    </xf>
    <xf numFmtId="0" fontId="71" fillId="44" borderId="35" xfId="0" applyFont="1" applyFill="1" applyBorder="1" applyAlignment="1">
      <alignment horizontal="justify" vertical="center"/>
    </xf>
    <xf numFmtId="172" fontId="68" fillId="10" borderId="35" xfId="0" applyNumberFormat="1" applyFont="1" applyFill="1" applyBorder="1" applyAlignment="1">
      <alignment vertical="center"/>
    </xf>
    <xf numFmtId="0" fontId="4" fillId="44" borderId="13" xfId="127" applyFont="1" applyFill="1" applyBorder="1">
      <alignment/>
      <protection/>
    </xf>
    <xf numFmtId="172" fontId="71" fillId="10" borderId="36" xfId="0" applyNumberFormat="1" applyFont="1" applyFill="1" applyBorder="1" applyAlignment="1">
      <alignment vertical="center"/>
    </xf>
    <xf numFmtId="172" fontId="71" fillId="0" borderId="34" xfId="0" applyNumberFormat="1" applyFont="1" applyBorder="1" applyAlignment="1">
      <alignment vertical="center"/>
    </xf>
    <xf numFmtId="173" fontId="26" fillId="15" borderId="34" xfId="59" applyNumberFormat="1" applyFont="1" applyFill="1" applyBorder="1" applyAlignment="1">
      <alignment horizontal="right" vertical="center"/>
    </xf>
    <xf numFmtId="0" fontId="6" fillId="51" borderId="13" xfId="127" applyFont="1" applyFill="1" applyBorder="1">
      <alignment/>
      <protection/>
    </xf>
    <xf numFmtId="0" fontId="3" fillId="44" borderId="0" xfId="127" applyFont="1" applyFill="1">
      <alignment/>
      <protection/>
    </xf>
    <xf numFmtId="0" fontId="3" fillId="51" borderId="0" xfId="127" applyFont="1" applyFill="1">
      <alignment/>
      <protection/>
    </xf>
    <xf numFmtId="181" fontId="26" fillId="44" borderId="13" xfId="59" applyNumberFormat="1" applyFont="1" applyFill="1" applyBorder="1" applyAlignment="1">
      <alignment horizontal="right" vertical="center"/>
    </xf>
    <xf numFmtId="173" fontId="5" fillId="44" borderId="37" xfId="59" applyNumberFormat="1" applyFont="1" applyFill="1" applyBorder="1" applyAlignment="1">
      <alignment horizontal="right" vertical="top"/>
    </xf>
    <xf numFmtId="172" fontId="71" fillId="44" borderId="31" xfId="0" applyNumberFormat="1" applyFont="1" applyFill="1" applyBorder="1" applyAlignment="1">
      <alignment vertical="center"/>
    </xf>
    <xf numFmtId="172" fontId="71" fillId="44" borderId="14" xfId="0" applyNumberFormat="1" applyFont="1" applyFill="1" applyBorder="1" applyAlignment="1">
      <alignment vertical="center"/>
    </xf>
    <xf numFmtId="0" fontId="25" fillId="44" borderId="0" xfId="127" applyFont="1" applyFill="1">
      <alignment/>
      <protection/>
    </xf>
    <xf numFmtId="172" fontId="71" fillId="44" borderId="32" xfId="0" applyNumberFormat="1" applyFont="1" applyFill="1" applyBorder="1" applyAlignment="1">
      <alignment vertical="center"/>
    </xf>
    <xf numFmtId="173" fontId="5" fillId="44" borderId="13" xfId="59" applyNumberFormat="1" applyFont="1" applyFill="1" applyBorder="1" applyAlignment="1">
      <alignment horizontal="right" vertical="top"/>
    </xf>
    <xf numFmtId="172" fontId="71" fillId="44" borderId="30" xfId="0" applyNumberFormat="1" applyFont="1" applyFill="1" applyBorder="1" applyAlignment="1">
      <alignment vertical="center"/>
    </xf>
    <xf numFmtId="0" fontId="3" fillId="44" borderId="0" xfId="127" applyFont="1" applyFill="1" applyAlignment="1">
      <alignment vertical="center"/>
      <protection/>
    </xf>
    <xf numFmtId="172" fontId="68" fillId="44" borderId="30" xfId="0" applyNumberFormat="1" applyFont="1" applyFill="1" applyBorder="1" applyAlignment="1">
      <alignment vertical="center"/>
    </xf>
    <xf numFmtId="171" fontId="25" fillId="0" borderId="0" xfId="59" applyFont="1" applyAlignment="1">
      <alignment/>
    </xf>
    <xf numFmtId="173" fontId="5" fillId="44" borderId="38" xfId="59" applyNumberFormat="1" applyFont="1" applyFill="1" applyBorder="1" applyAlignment="1">
      <alignment horizontal="right" vertical="top"/>
    </xf>
    <xf numFmtId="180" fontId="12" fillId="45" borderId="13" xfId="75" applyNumberFormat="1" applyFont="1" applyFill="1" applyBorder="1" applyAlignment="1" applyProtection="1">
      <alignment horizontal="right" vertical="center" wrapText="1"/>
      <protection/>
    </xf>
    <xf numFmtId="9" fontId="17" fillId="45" borderId="13" xfId="142" applyFont="1" applyFill="1" applyBorder="1" applyAlignment="1" applyProtection="1">
      <alignment horizontal="center" vertical="center" wrapText="1"/>
      <protection/>
    </xf>
    <xf numFmtId="173" fontId="5" fillId="44" borderId="39" xfId="59" applyNumberFormat="1" applyFont="1" applyFill="1" applyBorder="1" applyAlignment="1">
      <alignment horizontal="right" vertical="top"/>
    </xf>
    <xf numFmtId="0" fontId="25" fillId="0" borderId="0" xfId="127" applyFont="1" applyAlignment="1">
      <alignment horizontal="right"/>
      <protection/>
    </xf>
    <xf numFmtId="172" fontId="69" fillId="50" borderId="12" xfId="0" applyNumberFormat="1" applyFont="1" applyFill="1" applyBorder="1" applyAlignment="1">
      <alignment horizontal="center" vertical="center" wrapText="1"/>
    </xf>
    <xf numFmtId="172" fontId="71" fillId="16" borderId="40" xfId="0" applyNumberFormat="1" applyFont="1" applyFill="1" applyBorder="1" applyAlignment="1">
      <alignment vertical="center"/>
    </xf>
    <xf numFmtId="171" fontId="25" fillId="0" borderId="0" xfId="127" applyNumberFormat="1" applyFont="1" applyBorder="1" applyAlignment="1">
      <alignment/>
      <protection/>
    </xf>
    <xf numFmtId="172" fontId="68" fillId="44" borderId="40" xfId="0" applyNumberFormat="1" applyFont="1" applyFill="1" applyBorder="1" applyAlignment="1">
      <alignment vertical="center"/>
    </xf>
    <xf numFmtId="173" fontId="5" fillId="44" borderId="0" xfId="59" applyNumberFormat="1" applyFont="1" applyFill="1" applyBorder="1" applyAlignment="1">
      <alignment horizontal="right" vertical="top"/>
    </xf>
    <xf numFmtId="172" fontId="68" fillId="44" borderId="0" xfId="0" applyNumberFormat="1" applyFont="1" applyFill="1" applyBorder="1" applyAlignment="1">
      <alignment vertical="center"/>
    </xf>
    <xf numFmtId="173" fontId="5" fillId="44" borderId="37" xfId="59" applyNumberFormat="1" applyFont="1" applyFill="1" applyBorder="1" applyAlignment="1">
      <alignment horizontal="right" vertical="top"/>
    </xf>
    <xf numFmtId="171" fontId="27" fillId="0" borderId="0" xfId="59" applyFont="1" applyAlignment="1">
      <alignment/>
    </xf>
    <xf numFmtId="171" fontId="4" fillId="0" borderId="0" xfId="127" applyNumberFormat="1" applyFont="1">
      <alignment/>
      <protection/>
    </xf>
    <xf numFmtId="173" fontId="5" fillId="52" borderId="0" xfId="59" applyNumberFormat="1" applyFont="1" applyFill="1" applyBorder="1" applyAlignment="1">
      <alignment horizontal="right" vertical="top"/>
    </xf>
    <xf numFmtId="172" fontId="71" fillId="53" borderId="22" xfId="0" applyNumberFormat="1" applyFont="1" applyFill="1" applyBorder="1" applyAlignment="1">
      <alignment vertical="center"/>
    </xf>
    <xf numFmtId="0" fontId="70" fillId="54" borderId="41" xfId="0" applyFont="1" applyFill="1" applyBorder="1" applyAlignment="1">
      <alignment vertical="center"/>
    </xf>
    <xf numFmtId="0" fontId="70" fillId="54" borderId="42" xfId="0" applyFont="1" applyFill="1" applyBorder="1" applyAlignment="1">
      <alignment vertical="center"/>
    </xf>
    <xf numFmtId="0" fontId="70" fillId="54" borderId="43" xfId="0" applyFont="1" applyFill="1" applyBorder="1" applyAlignment="1">
      <alignment vertical="center"/>
    </xf>
    <xf numFmtId="0" fontId="67" fillId="55" borderId="41" xfId="0" applyFont="1" applyFill="1" applyBorder="1" applyAlignment="1">
      <alignment vertical="center"/>
    </xf>
    <xf numFmtId="0" fontId="67" fillId="55" borderId="42" xfId="0" applyFont="1" applyFill="1" applyBorder="1" applyAlignment="1">
      <alignment vertical="center"/>
    </xf>
    <xf numFmtId="0" fontId="67" fillId="55" borderId="43" xfId="0" applyFont="1" applyFill="1" applyBorder="1" applyAlignment="1">
      <alignment vertical="center"/>
    </xf>
    <xf numFmtId="0" fontId="10" fillId="0" borderId="12" xfId="127" applyFont="1" applyBorder="1">
      <alignment/>
      <protection/>
    </xf>
    <xf numFmtId="0" fontId="13" fillId="0" borderId="0" xfId="127" applyFont="1">
      <alignment/>
      <protection/>
    </xf>
    <xf numFmtId="172" fontId="68" fillId="10" borderId="29" xfId="0" applyNumberFormat="1" applyFont="1" applyFill="1" applyBorder="1" applyAlignment="1">
      <alignment vertical="center"/>
    </xf>
    <xf numFmtId="172" fontId="71" fillId="44" borderId="40" xfId="0" applyNumberFormat="1" applyFont="1" applyFill="1" applyBorder="1" applyAlignment="1">
      <alignment vertical="center"/>
    </xf>
    <xf numFmtId="173" fontId="5" fillId="44" borderId="14" xfId="59" applyNumberFormat="1" applyFont="1" applyFill="1" applyBorder="1" applyAlignment="1">
      <alignment horizontal="right" vertical="top"/>
    </xf>
    <xf numFmtId="172" fontId="72" fillId="12" borderId="14" xfId="0" applyNumberFormat="1" applyFont="1" applyFill="1" applyBorder="1" applyAlignment="1">
      <alignment vertical="center"/>
    </xf>
    <xf numFmtId="172" fontId="68" fillId="44" borderId="34" xfId="0" applyNumberFormat="1" applyFont="1" applyFill="1" applyBorder="1" applyAlignment="1">
      <alignment vertical="center"/>
    </xf>
    <xf numFmtId="172" fontId="68" fillId="44" borderId="35" xfId="0" applyNumberFormat="1" applyFont="1" applyFill="1" applyBorder="1" applyAlignment="1">
      <alignment vertical="center"/>
    </xf>
    <xf numFmtId="172" fontId="68" fillId="44" borderId="44" xfId="0" applyNumberFormat="1" applyFont="1" applyFill="1" applyBorder="1" applyAlignment="1">
      <alignment vertical="center"/>
    </xf>
    <xf numFmtId="172" fontId="72" fillId="12" borderId="44" xfId="0" applyNumberFormat="1" applyFont="1" applyFill="1" applyBorder="1" applyAlignment="1">
      <alignment vertical="center"/>
    </xf>
    <xf numFmtId="173" fontId="5" fillId="52" borderId="13" xfId="59" applyNumberFormat="1" applyFont="1" applyFill="1" applyBorder="1" applyAlignment="1">
      <alignment horizontal="right" vertical="top"/>
    </xf>
    <xf numFmtId="173" fontId="5" fillId="52" borderId="13" xfId="59" applyNumberFormat="1" applyFont="1" applyFill="1" applyBorder="1" applyAlignment="1">
      <alignment horizontal="right" vertical="top"/>
    </xf>
    <xf numFmtId="172" fontId="69" fillId="49" borderId="13" xfId="0" applyNumberFormat="1" applyFont="1" applyFill="1" applyBorder="1" applyAlignment="1">
      <alignment horizontal="center" vertical="center" wrapText="1"/>
    </xf>
    <xf numFmtId="173" fontId="5" fillId="52" borderId="37" xfId="59" applyNumberFormat="1" applyFont="1" applyFill="1" applyBorder="1" applyAlignment="1">
      <alignment horizontal="right" vertical="top"/>
    </xf>
    <xf numFmtId="172" fontId="68" fillId="10" borderId="34" xfId="0" applyNumberFormat="1" applyFont="1" applyFill="1" applyBorder="1" applyAlignment="1">
      <alignment vertical="center"/>
    </xf>
    <xf numFmtId="172" fontId="71" fillId="44" borderId="45" xfId="0" applyNumberFormat="1" applyFont="1" applyFill="1" applyBorder="1" applyAlignment="1">
      <alignment vertical="center"/>
    </xf>
    <xf numFmtId="172" fontId="68" fillId="10" borderId="22" xfId="0" applyNumberFormat="1" applyFont="1" applyFill="1" applyBorder="1" applyAlignment="1">
      <alignment vertical="center"/>
    </xf>
    <xf numFmtId="172" fontId="68" fillId="10" borderId="33" xfId="0" applyNumberFormat="1" applyFont="1" applyFill="1" applyBorder="1" applyAlignment="1">
      <alignment vertical="center"/>
    </xf>
    <xf numFmtId="172" fontId="71" fillId="0" borderId="40" xfId="0" applyNumberFormat="1" applyFont="1" applyBorder="1" applyAlignment="1">
      <alignment vertical="center"/>
    </xf>
    <xf numFmtId="172" fontId="68" fillId="0" borderId="40" xfId="0" applyNumberFormat="1" applyFont="1" applyBorder="1" applyAlignment="1">
      <alignment vertical="center"/>
    </xf>
    <xf numFmtId="172" fontId="67" fillId="10" borderId="46" xfId="0" applyNumberFormat="1" applyFont="1" applyFill="1" applyBorder="1" applyAlignment="1">
      <alignment horizontal="center" vertical="center" wrapText="1"/>
    </xf>
    <xf numFmtId="173" fontId="26" fillId="15" borderId="14" xfId="59" applyNumberFormat="1" applyFont="1" applyFill="1" applyBorder="1" applyAlignment="1">
      <alignment horizontal="right" vertical="center"/>
    </xf>
    <xf numFmtId="181" fontId="26" fillId="15" borderId="28" xfId="59" applyNumberFormat="1" applyFont="1" applyFill="1" applyBorder="1" applyAlignment="1">
      <alignment horizontal="right" vertical="center"/>
    </xf>
    <xf numFmtId="172" fontId="71" fillId="10" borderId="47" xfId="0" applyNumberFormat="1" applyFont="1" applyFill="1" applyBorder="1" applyAlignment="1">
      <alignment vertical="center"/>
    </xf>
    <xf numFmtId="172" fontId="71" fillId="44" borderId="36" xfId="0" applyNumberFormat="1" applyFont="1" applyFill="1" applyBorder="1" applyAlignment="1">
      <alignment vertical="center"/>
    </xf>
    <xf numFmtId="172" fontId="71" fillId="44" borderId="47" xfId="0" applyNumberFormat="1" applyFont="1" applyFill="1" applyBorder="1" applyAlignment="1">
      <alignment vertical="center"/>
    </xf>
    <xf numFmtId="172" fontId="68" fillId="44" borderId="47" xfId="0" applyNumberFormat="1" applyFont="1" applyFill="1" applyBorder="1" applyAlignment="1">
      <alignment vertical="center"/>
    </xf>
    <xf numFmtId="172" fontId="68" fillId="10" borderId="47" xfId="0" applyNumberFormat="1" applyFont="1" applyFill="1" applyBorder="1" applyAlignment="1">
      <alignment vertical="center"/>
    </xf>
    <xf numFmtId="0" fontId="25" fillId="10" borderId="0" xfId="127" applyFont="1" applyFill="1" applyBorder="1">
      <alignment/>
      <protection/>
    </xf>
    <xf numFmtId="172" fontId="67" fillId="19" borderId="0" xfId="0" applyNumberFormat="1" applyFont="1" applyFill="1" applyBorder="1" applyAlignment="1">
      <alignment horizontal="center" vertical="center" wrapText="1"/>
    </xf>
    <xf numFmtId="172" fontId="71" fillId="0" borderId="28" xfId="0" applyNumberFormat="1" applyFont="1" applyBorder="1" applyAlignment="1">
      <alignment vertical="center"/>
    </xf>
    <xf numFmtId="172" fontId="71" fillId="44" borderId="29" xfId="0" applyNumberFormat="1" applyFont="1" applyFill="1" applyBorder="1" applyAlignment="1">
      <alignment vertical="center"/>
    </xf>
    <xf numFmtId="172" fontId="71" fillId="44" borderId="27" xfId="0" applyNumberFormat="1" applyFont="1" applyFill="1" applyBorder="1" applyAlignment="1">
      <alignment vertical="center"/>
    </xf>
    <xf numFmtId="172" fontId="69" fillId="49" borderId="0" xfId="0" applyNumberFormat="1" applyFont="1" applyFill="1" applyBorder="1" applyAlignment="1">
      <alignment horizontal="center" vertical="center" wrapText="1"/>
    </xf>
    <xf numFmtId="172" fontId="71" fillId="0" borderId="22" xfId="0" applyNumberFormat="1" applyFont="1" applyFill="1" applyBorder="1" applyAlignment="1">
      <alignment vertical="center"/>
    </xf>
    <xf numFmtId="2" fontId="5" fillId="52" borderId="13" xfId="59" applyNumberFormat="1" applyFont="1" applyFill="1" applyBorder="1" applyAlignment="1">
      <alignment horizontal="right" vertical="top"/>
    </xf>
    <xf numFmtId="2" fontId="5" fillId="52" borderId="13" xfId="59" applyNumberFormat="1" applyFont="1" applyFill="1" applyBorder="1" applyAlignment="1">
      <alignment horizontal="right" vertical="top"/>
    </xf>
    <xf numFmtId="185" fontId="68" fillId="10" borderId="14" xfId="0" applyNumberFormat="1" applyFont="1" applyFill="1" applyBorder="1" applyAlignment="1">
      <alignment vertical="center"/>
    </xf>
    <xf numFmtId="185" fontId="68" fillId="10" borderId="13" xfId="0" applyNumberFormat="1" applyFont="1" applyFill="1" applyBorder="1" applyAlignment="1">
      <alignment vertical="center"/>
    </xf>
    <xf numFmtId="0" fontId="70" fillId="54" borderId="0" xfId="0" applyFont="1" applyFill="1" applyBorder="1" applyAlignment="1">
      <alignment vertical="center"/>
    </xf>
    <xf numFmtId="172" fontId="71" fillId="44" borderId="0" xfId="0" applyNumberFormat="1" applyFont="1" applyFill="1" applyBorder="1" applyAlignment="1">
      <alignment vertical="center"/>
    </xf>
    <xf numFmtId="172" fontId="68" fillId="0" borderId="0" xfId="0" applyNumberFormat="1" applyFont="1" applyBorder="1" applyAlignment="1">
      <alignment vertical="center"/>
    </xf>
    <xf numFmtId="172" fontId="72" fillId="12" borderId="0" xfId="0" applyNumberFormat="1" applyFont="1" applyFill="1" applyBorder="1" applyAlignment="1">
      <alignment vertical="center"/>
    </xf>
    <xf numFmtId="172" fontId="68" fillId="0" borderId="13" xfId="0" applyNumberFormat="1" applyFont="1" applyFill="1" applyBorder="1" applyAlignment="1">
      <alignment vertical="center"/>
    </xf>
    <xf numFmtId="172" fontId="68" fillId="0" borderId="14" xfId="0" applyNumberFormat="1" applyFont="1" applyFill="1" applyBorder="1" applyAlignment="1">
      <alignment vertical="center"/>
    </xf>
    <xf numFmtId="173" fontId="5" fillId="0" borderId="13" xfId="59" applyNumberFormat="1" applyFont="1" applyFill="1" applyBorder="1" applyAlignment="1">
      <alignment horizontal="right" vertical="top"/>
    </xf>
    <xf numFmtId="173" fontId="5" fillId="0" borderId="13" xfId="59" applyNumberFormat="1" applyFont="1" applyFill="1" applyBorder="1" applyAlignment="1">
      <alignment horizontal="right" vertical="top"/>
    </xf>
    <xf numFmtId="172" fontId="68" fillId="0" borderId="29" xfId="0" applyNumberFormat="1" applyFont="1" applyFill="1" applyBorder="1" applyAlignment="1">
      <alignment vertical="center"/>
    </xf>
    <xf numFmtId="173" fontId="5" fillId="0" borderId="0" xfId="59" applyNumberFormat="1" applyFont="1" applyFill="1" applyBorder="1" applyAlignment="1">
      <alignment horizontal="right" vertical="top"/>
    </xf>
    <xf numFmtId="172" fontId="68" fillId="0" borderId="27" xfId="0" applyNumberFormat="1" applyFont="1" applyFill="1" applyBorder="1" applyAlignment="1">
      <alignment vertical="center"/>
    </xf>
    <xf numFmtId="0" fontId="68" fillId="0" borderId="13" xfId="0" applyFont="1" applyFill="1" applyBorder="1" applyAlignment="1">
      <alignment horizontal="center" vertical="center"/>
    </xf>
    <xf numFmtId="0" fontId="68" fillId="0" borderId="13" xfId="0" applyFont="1" applyFill="1" applyBorder="1" applyAlignment="1">
      <alignment horizontal="justify" vertical="center"/>
    </xf>
    <xf numFmtId="173" fontId="5" fillId="0" borderId="0" xfId="59" applyNumberFormat="1" applyFont="1" applyFill="1" applyBorder="1" applyAlignment="1">
      <alignment horizontal="right" vertical="top"/>
    </xf>
    <xf numFmtId="172" fontId="68" fillId="0" borderId="0" xfId="0" applyNumberFormat="1" applyFont="1" applyFill="1" applyBorder="1" applyAlignment="1">
      <alignment vertical="center"/>
    </xf>
    <xf numFmtId="0" fontId="4" fillId="0" borderId="0" xfId="127" applyFont="1" applyFill="1">
      <alignment/>
      <protection/>
    </xf>
    <xf numFmtId="172" fontId="68" fillId="44" borderId="33" xfId="0" applyNumberFormat="1" applyFont="1" applyFill="1" applyBorder="1" applyAlignment="1">
      <alignment vertical="center"/>
    </xf>
    <xf numFmtId="172" fontId="68" fillId="44" borderId="15" xfId="0" applyNumberFormat="1" applyFont="1" applyFill="1" applyBorder="1" applyAlignment="1">
      <alignment vertical="center"/>
    </xf>
    <xf numFmtId="172" fontId="68" fillId="0" borderId="33" xfId="0" applyNumberFormat="1" applyFont="1" applyFill="1" applyBorder="1" applyAlignment="1">
      <alignment vertical="center"/>
    </xf>
    <xf numFmtId="172" fontId="68" fillId="0" borderId="15" xfId="0" applyNumberFormat="1" applyFont="1" applyFill="1" applyBorder="1" applyAlignment="1">
      <alignment vertical="center"/>
    </xf>
    <xf numFmtId="172" fontId="71" fillId="44" borderId="33" xfId="0" applyNumberFormat="1" applyFont="1" applyFill="1" applyBorder="1" applyAlignment="1">
      <alignment vertical="center"/>
    </xf>
    <xf numFmtId="172" fontId="71" fillId="44" borderId="15" xfId="0" applyNumberFormat="1" applyFont="1" applyFill="1" applyBorder="1" applyAlignment="1">
      <alignment vertical="center"/>
    </xf>
    <xf numFmtId="172" fontId="71" fillId="44" borderId="48" xfId="0" applyNumberFormat="1" applyFont="1" applyFill="1" applyBorder="1" applyAlignment="1">
      <alignment vertical="center"/>
    </xf>
    <xf numFmtId="172" fontId="71" fillId="44" borderId="34" xfId="0" applyNumberFormat="1" applyFont="1" applyFill="1" applyBorder="1" applyAlignment="1">
      <alignment vertical="center"/>
    </xf>
    <xf numFmtId="172" fontId="68" fillId="44" borderId="49" xfId="0" applyNumberFormat="1" applyFont="1" applyFill="1" applyBorder="1" applyAlignment="1">
      <alignment vertical="center"/>
    </xf>
    <xf numFmtId="172" fontId="68" fillId="44" borderId="12" xfId="0" applyNumberFormat="1" applyFont="1" applyFill="1" applyBorder="1" applyAlignment="1">
      <alignment vertical="center"/>
    </xf>
    <xf numFmtId="172" fontId="71" fillId="44" borderId="49" xfId="0" applyNumberFormat="1" applyFont="1" applyFill="1" applyBorder="1" applyAlignment="1">
      <alignment vertical="center"/>
    </xf>
    <xf numFmtId="172" fontId="71" fillId="44" borderId="12" xfId="0" applyNumberFormat="1" applyFont="1" applyFill="1" applyBorder="1" applyAlignment="1">
      <alignment vertical="center"/>
    </xf>
    <xf numFmtId="172" fontId="71" fillId="44" borderId="50" xfId="0" applyNumberFormat="1" applyFont="1" applyFill="1" applyBorder="1" applyAlignment="1">
      <alignment vertical="center"/>
    </xf>
    <xf numFmtId="172" fontId="68" fillId="44" borderId="50" xfId="0" applyNumberFormat="1" applyFont="1" applyFill="1" applyBorder="1" applyAlignment="1">
      <alignment vertical="center"/>
    </xf>
    <xf numFmtId="173" fontId="5" fillId="44" borderId="22" xfId="59" applyNumberFormat="1" applyFont="1" applyFill="1" applyBorder="1" applyAlignment="1">
      <alignment horizontal="right" vertical="top"/>
    </xf>
    <xf numFmtId="173" fontId="5" fillId="44" borderId="51" xfId="59" applyNumberFormat="1" applyFont="1" applyFill="1" applyBorder="1" applyAlignment="1">
      <alignment horizontal="right" vertical="top"/>
    </xf>
    <xf numFmtId="172" fontId="72" fillId="12" borderId="22" xfId="0" applyNumberFormat="1" applyFont="1" applyFill="1" applyBorder="1" applyAlignment="1">
      <alignment vertical="center"/>
    </xf>
    <xf numFmtId="173" fontId="5" fillId="44" borderId="40" xfId="59" applyNumberFormat="1" applyFont="1" applyFill="1" applyBorder="1" applyAlignment="1">
      <alignment horizontal="right" vertical="top"/>
    </xf>
    <xf numFmtId="172" fontId="68" fillId="10" borderId="49" xfId="0" applyNumberFormat="1" applyFont="1" applyFill="1" applyBorder="1" applyAlignment="1">
      <alignment vertical="center"/>
    </xf>
    <xf numFmtId="181" fontId="26" fillId="15" borderId="22" xfId="59" applyNumberFormat="1" applyFont="1" applyFill="1" applyBorder="1" applyAlignment="1">
      <alignment horizontal="right" vertical="center"/>
    </xf>
    <xf numFmtId="172" fontId="71" fillId="53" borderId="33" xfId="0" applyNumberFormat="1" applyFont="1" applyFill="1" applyBorder="1" applyAlignment="1">
      <alignment vertical="center"/>
    </xf>
    <xf numFmtId="172" fontId="71" fillId="53" borderId="49" xfId="0" applyNumberFormat="1" applyFont="1" applyFill="1" applyBorder="1" applyAlignment="1">
      <alignment vertical="center"/>
    </xf>
    <xf numFmtId="173" fontId="5" fillId="52" borderId="35" xfId="59" applyNumberFormat="1" applyFont="1" applyFill="1" applyBorder="1" applyAlignment="1">
      <alignment horizontal="right" vertical="top"/>
    </xf>
    <xf numFmtId="173" fontId="5" fillId="44" borderId="52" xfId="59" applyNumberFormat="1" applyFont="1" applyFill="1" applyBorder="1" applyAlignment="1">
      <alignment horizontal="right" vertical="top"/>
    </xf>
    <xf numFmtId="173" fontId="5" fillId="52" borderId="35" xfId="59" applyNumberFormat="1" applyFont="1" applyFill="1" applyBorder="1" applyAlignment="1">
      <alignment horizontal="right" vertical="top"/>
    </xf>
    <xf numFmtId="172" fontId="71" fillId="0" borderId="0" xfId="0" applyNumberFormat="1" applyFont="1" applyFill="1" applyBorder="1" applyAlignment="1">
      <alignment vertical="center"/>
    </xf>
    <xf numFmtId="0" fontId="4" fillId="0" borderId="0" xfId="127" applyFont="1" applyBorder="1">
      <alignment/>
      <protection/>
    </xf>
    <xf numFmtId="173" fontId="5" fillId="44" borderId="53" xfId="59" applyNumberFormat="1" applyFont="1" applyFill="1" applyBorder="1" applyAlignment="1">
      <alignment horizontal="right" vertical="top"/>
    </xf>
    <xf numFmtId="173" fontId="5" fillId="44" borderId="54" xfId="59" applyNumberFormat="1" applyFont="1" applyFill="1" applyBorder="1" applyAlignment="1">
      <alignment horizontal="right" vertical="top"/>
    </xf>
    <xf numFmtId="172" fontId="71" fillId="16" borderId="13" xfId="0" applyNumberFormat="1" applyFont="1" applyFill="1" applyBorder="1" applyAlignment="1">
      <alignment vertical="center"/>
    </xf>
    <xf numFmtId="172" fontId="71" fillId="53" borderId="13" xfId="0" applyNumberFormat="1" applyFont="1" applyFill="1" applyBorder="1" applyAlignment="1">
      <alignment vertical="center"/>
    </xf>
    <xf numFmtId="172" fontId="68" fillId="44" borderId="48" xfId="0" applyNumberFormat="1" applyFont="1" applyFill="1" applyBorder="1" applyAlignment="1">
      <alignment vertical="center"/>
    </xf>
    <xf numFmtId="172" fontId="68" fillId="0" borderId="48" xfId="0" applyNumberFormat="1" applyFont="1" applyFill="1" applyBorder="1" applyAlignment="1">
      <alignment vertical="center"/>
    </xf>
    <xf numFmtId="0" fontId="25" fillId="0" borderId="0" xfId="127" applyFont="1" applyBorder="1" applyAlignment="1">
      <alignment/>
      <protection/>
    </xf>
    <xf numFmtId="171" fontId="25" fillId="0" borderId="0" xfId="59" applyFont="1" applyBorder="1" applyAlignment="1">
      <alignment/>
    </xf>
    <xf numFmtId="172" fontId="25" fillId="0" borderId="0" xfId="127" applyNumberFormat="1" applyFont="1" applyBorder="1" applyAlignment="1">
      <alignment/>
      <protection/>
    </xf>
    <xf numFmtId="173" fontId="5" fillId="52" borderId="34" xfId="59" applyNumberFormat="1" applyFont="1" applyFill="1" applyBorder="1" applyAlignment="1">
      <alignment horizontal="right" vertical="top"/>
    </xf>
    <xf numFmtId="173" fontId="5" fillId="52" borderId="22" xfId="59" applyNumberFormat="1" applyFont="1" applyFill="1" applyBorder="1" applyAlignment="1">
      <alignment horizontal="right" vertical="top"/>
    </xf>
    <xf numFmtId="172" fontId="68" fillId="10" borderId="40" xfId="0" applyNumberFormat="1" applyFont="1" applyFill="1" applyBorder="1" applyAlignment="1">
      <alignment vertical="center"/>
    </xf>
    <xf numFmtId="173" fontId="5" fillId="52" borderId="34" xfId="59" applyNumberFormat="1" applyFont="1" applyFill="1" applyBorder="1" applyAlignment="1">
      <alignment horizontal="right" vertical="top"/>
    </xf>
    <xf numFmtId="172" fontId="68" fillId="10" borderId="12" xfId="0" applyNumberFormat="1" applyFont="1" applyFill="1" applyBorder="1" applyAlignment="1">
      <alignment vertical="center"/>
    </xf>
    <xf numFmtId="172" fontId="68" fillId="0" borderId="49" xfId="0" applyNumberFormat="1" applyFont="1" applyBorder="1" applyAlignment="1">
      <alignment vertical="center"/>
    </xf>
    <xf numFmtId="172" fontId="68" fillId="0" borderId="12" xfId="0" applyNumberFormat="1" applyFont="1" applyBorder="1" applyAlignment="1">
      <alignment vertical="center"/>
    </xf>
    <xf numFmtId="172" fontId="68" fillId="10" borderId="45" xfId="0" applyNumberFormat="1" applyFont="1" applyFill="1" applyBorder="1" applyAlignment="1">
      <alignment vertical="center"/>
    </xf>
    <xf numFmtId="172" fontId="68" fillId="0" borderId="35" xfId="0" applyNumberFormat="1" applyFont="1" applyBorder="1" applyAlignment="1">
      <alignment vertical="center"/>
    </xf>
    <xf numFmtId="172" fontId="69" fillId="49" borderId="55" xfId="0" applyNumberFormat="1" applyFont="1" applyFill="1" applyBorder="1" applyAlignment="1">
      <alignment horizontal="center" vertical="center" wrapText="1"/>
    </xf>
    <xf numFmtId="172" fontId="69" fillId="49" borderId="40" xfId="0" applyNumberFormat="1" applyFont="1" applyFill="1" applyBorder="1" applyAlignment="1">
      <alignment horizontal="center" vertical="center" wrapText="1"/>
    </xf>
    <xf numFmtId="172" fontId="71" fillId="0" borderId="15" xfId="0" applyNumberFormat="1" applyFont="1" applyFill="1" applyBorder="1" applyAlignment="1">
      <alignment vertical="center"/>
    </xf>
    <xf numFmtId="173" fontId="5" fillId="0" borderId="15" xfId="59" applyNumberFormat="1" applyFont="1" applyFill="1" applyBorder="1" applyAlignment="1">
      <alignment horizontal="right" vertical="top"/>
    </xf>
    <xf numFmtId="173" fontId="5" fillId="0" borderId="15" xfId="59" applyNumberFormat="1" applyFont="1" applyFill="1" applyBorder="1" applyAlignment="1">
      <alignment horizontal="right" vertical="top"/>
    </xf>
    <xf numFmtId="173" fontId="5" fillId="0" borderId="51" xfId="59" applyNumberFormat="1" applyFont="1" applyFill="1" applyBorder="1" applyAlignment="1">
      <alignment horizontal="right" vertical="top"/>
    </xf>
    <xf numFmtId="172" fontId="67" fillId="16" borderId="56" xfId="0" applyNumberFormat="1" applyFont="1" applyFill="1" applyBorder="1" applyAlignment="1">
      <alignment horizontal="center" vertical="center" wrapText="1"/>
    </xf>
    <xf numFmtId="172" fontId="73" fillId="16" borderId="56" xfId="0" applyNumberFormat="1" applyFont="1" applyFill="1" applyBorder="1" applyAlignment="1">
      <alignment horizontal="center" vertical="center" wrapText="1"/>
    </xf>
    <xf numFmtId="172" fontId="74" fillId="16" borderId="56" xfId="0" applyNumberFormat="1" applyFont="1" applyFill="1" applyBorder="1" applyAlignment="1">
      <alignment horizontal="center" vertical="center" wrapText="1"/>
    </xf>
    <xf numFmtId="172" fontId="73" fillId="16" borderId="0" xfId="0" applyNumberFormat="1" applyFont="1" applyFill="1" applyBorder="1" applyAlignment="1">
      <alignment horizontal="center" vertical="center" wrapText="1"/>
    </xf>
    <xf numFmtId="172" fontId="67" fillId="19" borderId="57" xfId="0" applyNumberFormat="1" applyFont="1" applyFill="1" applyBorder="1" applyAlignment="1">
      <alignment horizontal="center" vertical="center" wrapText="1"/>
    </xf>
    <xf numFmtId="172" fontId="67" fillId="10" borderId="58" xfId="0" applyNumberFormat="1" applyFont="1" applyFill="1" applyBorder="1" applyAlignment="1">
      <alignment horizontal="center" vertical="center" wrapText="1"/>
    </xf>
    <xf numFmtId="172" fontId="67" fillId="19" borderId="59" xfId="0" applyNumberFormat="1" applyFont="1" applyFill="1" applyBorder="1" applyAlignment="1">
      <alignment horizontal="center" vertical="center" wrapText="1"/>
    </xf>
    <xf numFmtId="172" fontId="67" fillId="19" borderId="56" xfId="0" applyNumberFormat="1" applyFont="1" applyFill="1" applyBorder="1" applyAlignment="1">
      <alignment horizontal="center" vertical="center" wrapText="1"/>
    </xf>
    <xf numFmtId="172" fontId="67" fillId="19" borderId="60" xfId="0" applyNumberFormat="1" applyFont="1" applyFill="1" applyBorder="1" applyAlignment="1">
      <alignment horizontal="center" vertical="center" wrapText="1"/>
    </xf>
    <xf numFmtId="172" fontId="67" fillId="19" borderId="34" xfId="0" applyNumberFormat="1" applyFont="1" applyFill="1" applyBorder="1" applyAlignment="1">
      <alignment horizontal="center" vertical="center" wrapText="1"/>
    </xf>
    <xf numFmtId="2" fontId="5" fillId="52" borderId="54" xfId="59" applyNumberFormat="1" applyFont="1" applyFill="1" applyBorder="1" applyAlignment="1">
      <alignment horizontal="right" vertical="top"/>
    </xf>
    <xf numFmtId="0" fontId="67" fillId="0" borderId="0" xfId="0" applyFont="1" applyBorder="1" applyAlignment="1">
      <alignment horizontal="center" vertical="center"/>
    </xf>
    <xf numFmtId="0" fontId="13" fillId="45" borderId="0" xfId="133" applyFont="1" applyFill="1" applyAlignment="1">
      <alignment horizontal="center" vertical="center"/>
      <protection/>
    </xf>
  </cellXfs>
  <cellStyles count="13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xcel Built-in 20% - Accent2" xfId="46"/>
    <cellStyle name="Excel Built-in 40% - Accent1" xfId="47"/>
    <cellStyle name="Excel Built-in 40% - Accent3" xfId="48"/>
    <cellStyle name="Excel Built-in 60% - Accent2" xfId="49"/>
    <cellStyle name="Excel Built-in Accent1" xfId="50"/>
    <cellStyle name="Excel Built-in Accent4" xfId="51"/>
    <cellStyle name="Excel Built-in Accent5" xfId="52"/>
    <cellStyle name="Excel Built-in Accent6" xfId="53"/>
    <cellStyle name="Excel Built-in Check Cell" xfId="54"/>
    <cellStyle name="Excel Built-in Input" xfId="55"/>
    <cellStyle name="Excel Built-in Neutral" xfId="56"/>
    <cellStyle name="Excel Built-in Normal" xfId="57"/>
    <cellStyle name="Incorrecto" xfId="58"/>
    <cellStyle name="Comma" xfId="59"/>
    <cellStyle name="Comma [0]" xfId="60"/>
    <cellStyle name="Millares 10" xfId="61"/>
    <cellStyle name="Millares 11" xfId="62"/>
    <cellStyle name="Millares 12" xfId="63"/>
    <cellStyle name="Millares 13" xfId="64"/>
    <cellStyle name="Millares 14" xfId="65"/>
    <cellStyle name="Millares 15" xfId="66"/>
    <cellStyle name="Millares 16" xfId="67"/>
    <cellStyle name="Millares 17" xfId="68"/>
    <cellStyle name="Millares 18" xfId="69"/>
    <cellStyle name="Millares 19" xfId="70"/>
    <cellStyle name="Millares 2" xfId="71"/>
    <cellStyle name="Millares 2 2" xfId="72"/>
    <cellStyle name="Millares 2 2 2" xfId="73"/>
    <cellStyle name="Millares 2 3" xfId="74"/>
    <cellStyle name="Millares 2 4" xfId="75"/>
    <cellStyle name="Millares 2 5" xfId="76"/>
    <cellStyle name="Millares 20" xfId="77"/>
    <cellStyle name="Millares 21" xfId="78"/>
    <cellStyle name="Millares 22" xfId="79"/>
    <cellStyle name="Millares 23" xfId="80"/>
    <cellStyle name="Millares 24" xfId="81"/>
    <cellStyle name="Millares 25" xfId="82"/>
    <cellStyle name="Millares 26" xfId="83"/>
    <cellStyle name="Millares 27" xfId="84"/>
    <cellStyle name="Millares 28" xfId="85"/>
    <cellStyle name="Millares 29" xfId="86"/>
    <cellStyle name="Millares 3" xfId="87"/>
    <cellStyle name="Millares 3 2" xfId="88"/>
    <cellStyle name="Millares 3 2 2" xfId="89"/>
    <cellStyle name="Millares 30" xfId="90"/>
    <cellStyle name="Millares 31" xfId="91"/>
    <cellStyle name="Millares 32" xfId="92"/>
    <cellStyle name="Millares 33" xfId="93"/>
    <cellStyle name="Millares 34" xfId="94"/>
    <cellStyle name="Millares 35" xfId="95"/>
    <cellStyle name="Millares 36" xfId="96"/>
    <cellStyle name="Millares 37" xfId="97"/>
    <cellStyle name="Millares 38" xfId="98"/>
    <cellStyle name="Millares 39" xfId="99"/>
    <cellStyle name="Millares 4" xfId="100"/>
    <cellStyle name="Millares 40" xfId="101"/>
    <cellStyle name="Millares 41" xfId="102"/>
    <cellStyle name="Millares 42" xfId="103"/>
    <cellStyle name="Millares 43" xfId="104"/>
    <cellStyle name="Millares 44" xfId="105"/>
    <cellStyle name="Millares 45" xfId="106"/>
    <cellStyle name="Millares 46" xfId="107"/>
    <cellStyle name="Millares 47" xfId="108"/>
    <cellStyle name="Millares 48" xfId="109"/>
    <cellStyle name="Millares 49" xfId="110"/>
    <cellStyle name="Millares 5" xfId="111"/>
    <cellStyle name="Millares 50" xfId="112"/>
    <cellStyle name="Millares 51" xfId="113"/>
    <cellStyle name="Millares 6" xfId="114"/>
    <cellStyle name="Millares 7" xfId="115"/>
    <cellStyle name="Millares 8" xfId="116"/>
    <cellStyle name="Millares 9" xfId="117"/>
    <cellStyle name="Currency" xfId="118"/>
    <cellStyle name="Currency [0]" xfId="119"/>
    <cellStyle name="Moneda 2" xfId="120"/>
    <cellStyle name="Moneda 2 2" xfId="121"/>
    <cellStyle name="Moneda 2 3" xfId="122"/>
    <cellStyle name="Moneda 3" xfId="123"/>
    <cellStyle name="Neutral" xfId="124"/>
    <cellStyle name="Normal 2" xfId="125"/>
    <cellStyle name="Normal 2 2" xfId="126"/>
    <cellStyle name="Normal 3" xfId="127"/>
    <cellStyle name="Normal 3 2" xfId="128"/>
    <cellStyle name="Normal 4" xfId="129"/>
    <cellStyle name="Normal 4 2" xfId="130"/>
    <cellStyle name="Normal 7" xfId="131"/>
    <cellStyle name="Normal_avance a NOVIEMBRE 03" xfId="132"/>
    <cellStyle name="Normal_RENGLONES 8380" xfId="133"/>
    <cellStyle name="Notas" xfId="134"/>
    <cellStyle name="Percent" xfId="135"/>
    <cellStyle name="Porcentual 2" xfId="136"/>
    <cellStyle name="Porcentual 2 2" xfId="137"/>
    <cellStyle name="Porcentual 2 3" xfId="138"/>
    <cellStyle name="Porcentual 3" xfId="139"/>
    <cellStyle name="Porcentual 3 2" xfId="140"/>
    <cellStyle name="Porcentual 3 2 2" xfId="141"/>
    <cellStyle name="Porcentual 4" xfId="142"/>
    <cellStyle name="Salida" xfId="143"/>
    <cellStyle name="Texto de advertencia" xfId="144"/>
    <cellStyle name="Texto explicativo" xfId="145"/>
    <cellStyle name="Título" xfId="146"/>
    <cellStyle name="Título 1" xfId="147"/>
    <cellStyle name="Título 2" xfId="148"/>
    <cellStyle name="Título 3" xfId="149"/>
    <cellStyle name="Total" xfId="150"/>
    <cellStyle name="Währung"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409575</xdr:colOff>
      <xdr:row>7</xdr:row>
      <xdr:rowOff>9525</xdr:rowOff>
    </xdr:from>
    <xdr:to>
      <xdr:col>5</xdr:col>
      <xdr:colOff>1057275</xdr:colOff>
      <xdr:row>10</xdr:row>
      <xdr:rowOff>161925</xdr:rowOff>
    </xdr:to>
    <xdr:pic>
      <xdr:nvPicPr>
        <xdr:cNvPr id="1" name="1 Imagen" descr="ijm.png"/>
        <xdr:cNvPicPr preferRelativeResize="1">
          <a:picLocks noChangeAspect="1"/>
        </xdr:cNvPicPr>
      </xdr:nvPicPr>
      <xdr:blipFill>
        <a:blip r:embed="rId1"/>
        <a:stretch>
          <a:fillRect/>
        </a:stretch>
      </xdr:blipFill>
      <xdr:spPr>
        <a:xfrm>
          <a:off x="6477000" y="1514475"/>
          <a:ext cx="23241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3</xdr:row>
      <xdr:rowOff>76200</xdr:rowOff>
    </xdr:from>
    <xdr:to>
      <xdr:col>4</xdr:col>
      <xdr:colOff>657225</xdr:colOff>
      <xdr:row>6</xdr:row>
      <xdr:rowOff>114300</xdr:rowOff>
    </xdr:to>
    <xdr:pic>
      <xdr:nvPicPr>
        <xdr:cNvPr id="1" name="1 Imagen" descr="ijm.png"/>
        <xdr:cNvPicPr preferRelativeResize="1">
          <a:picLocks noChangeAspect="1"/>
        </xdr:cNvPicPr>
      </xdr:nvPicPr>
      <xdr:blipFill>
        <a:blip r:embed="rId1"/>
        <a:stretch>
          <a:fillRect/>
        </a:stretch>
      </xdr:blipFill>
      <xdr:spPr>
        <a:xfrm>
          <a:off x="4914900" y="800100"/>
          <a:ext cx="23336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ndra%20Galvez\Downloads\Documents%20and%20Settings\mjauregui\Mis%20documentos\Dropbox\POA%20IJM%202013\PRESUP_CIERRESMENSUALES\12.Presup_com-ejerc_DI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IFICACION "/>
      <sheetName val="cuadro "/>
      <sheetName val="concentrado AUTORIZADO "/>
      <sheetName val="Firmas edos fin"/>
      <sheetName val="AMARRADO CONTABLE"/>
    </sheetNames>
    <sheetDataSet>
      <sheetData sheetId="0">
        <row r="2">
          <cell r="A2" t="str">
            <v>INTEGRACION DE PROCESOS 2013 IJM </v>
          </cell>
        </row>
        <row r="3">
          <cell r="A3" t="str">
            <v>PROCESOS SEGÚN POA</v>
          </cell>
          <cell r="B3" t="str">
            <v>1A</v>
          </cell>
          <cell r="C3" t="str">
            <v>1B</v>
          </cell>
          <cell r="D3" t="str">
            <v>1C</v>
          </cell>
          <cell r="E3" t="str">
            <v>1D</v>
          </cell>
        </row>
        <row r="4">
          <cell r="B4" t="str">
            <v>EQUIDAD DE GENERO </v>
          </cell>
          <cell r="C4" t="str">
            <v>POLITICAS PUBLICAS</v>
          </cell>
          <cell r="D4" t="str">
            <v>VIDA SIN VIOLENCIA</v>
          </cell>
          <cell r="E4" t="str">
            <v>FORTALECIMIENTO INST</v>
          </cell>
        </row>
        <row r="5">
          <cell r="A5" t="str">
            <v>COORDINACIONES QUE INTEGRAN LOS PROCESOS </v>
          </cell>
          <cell r="B5" t="str">
            <v>03 PLANEACION </v>
          </cell>
          <cell r="C5" t="str">
            <v>11 OPORTUNIDADES PARA LAS MUJERES</v>
          </cell>
          <cell r="D5" t="str">
            <v>04 DIFUSION </v>
          </cell>
          <cell r="E5" t="str">
            <v>02 SECRETARIA EJECUTIVA</v>
          </cell>
        </row>
        <row r="6">
          <cell r="B6" t="str">
            <v>06 DES DE LA EQ DE GENERO </v>
          </cell>
          <cell r="C6" t="str">
            <v>01 PRESIDENCIA</v>
          </cell>
          <cell r="D6" t="str">
            <v>16 VIDA SIN VIOLENCIA</v>
          </cell>
          <cell r="E6" t="str">
            <v>05 JURIDICO </v>
          </cell>
        </row>
        <row r="7">
          <cell r="B7" t="str">
            <v>17 POLITICAS PUBLICAS</v>
          </cell>
          <cell r="D7" t="str">
            <v>07 LINEA MUJER</v>
          </cell>
          <cell r="E7" t="str">
            <v>10 ADMINISTRACION </v>
          </cell>
        </row>
        <row r="10">
          <cell r="A10" t="str">
            <v>INTEGRACION DE PROCESOS 2013 IJM </v>
          </cell>
        </row>
        <row r="11">
          <cell r="A11" t="str">
            <v>PROCESOS SEGÚN POA</v>
          </cell>
          <cell r="B11" t="str">
            <v>1A</v>
          </cell>
          <cell r="C11" t="str">
            <v>1B</v>
          </cell>
          <cell r="D11" t="str">
            <v>1C</v>
          </cell>
          <cell r="E11" t="str">
            <v>1D</v>
          </cell>
        </row>
        <row r="12">
          <cell r="B12" t="str">
            <v>EQUIDAD DE GENERO </v>
          </cell>
          <cell r="C12" t="str">
            <v>POLITICAS PUBLICAS</v>
          </cell>
          <cell r="D12" t="str">
            <v>VIDA SIN VIOLENCIA</v>
          </cell>
          <cell r="E12" t="str">
            <v>FORTALECIMIENTO INST</v>
          </cell>
        </row>
        <row r="13">
          <cell r="A13" t="str">
            <v>COORDINACIONES QUE INTEGRAN LOS PROCESOS </v>
          </cell>
          <cell r="B13" t="str">
            <v>03 PLANEACION </v>
          </cell>
          <cell r="C13" t="str">
            <v>11 OPORTUNIDADES PARA LAS MUJERES</v>
          </cell>
          <cell r="D13" t="str">
            <v>04 DIFUSION </v>
          </cell>
          <cell r="E13" t="str">
            <v>02 SECRETARIA EJECUTIVA</v>
          </cell>
        </row>
        <row r="14">
          <cell r="B14" t="str">
            <v>06 DES DE LA EQ DE GENERO </v>
          </cell>
          <cell r="C14" t="str">
            <v>01 PRESIDENCIA</v>
          </cell>
          <cell r="D14" t="str">
            <v>16 VIDA SIN VIOLENCIA</v>
          </cell>
          <cell r="E14" t="str">
            <v>05 JURIDICO </v>
          </cell>
        </row>
        <row r="15">
          <cell r="B15" t="str">
            <v>17 POLITICAS PUBLICAS</v>
          </cell>
          <cell r="D15" t="str">
            <v>07 LINEA MUJER</v>
          </cell>
          <cell r="E15" t="str">
            <v>10 ADMINISTRACION </v>
          </cell>
        </row>
        <row r="18">
          <cell r="A18" t="str">
            <v>INTEGRACION DE PROCESOS 2013 IJM </v>
          </cell>
        </row>
        <row r="19">
          <cell r="A19" t="str">
            <v>PROCESOS SEGÚN POA</v>
          </cell>
          <cell r="B19" t="str">
            <v>1A</v>
          </cell>
          <cell r="C19" t="str">
            <v>1B</v>
          </cell>
          <cell r="D19" t="str">
            <v>1C</v>
          </cell>
          <cell r="E19" t="str">
            <v>1D</v>
          </cell>
        </row>
        <row r="20">
          <cell r="B20" t="str">
            <v>EQUIDAD DE GENERO </v>
          </cell>
          <cell r="C20" t="str">
            <v>POLITICAS PUBLICAS</v>
          </cell>
          <cell r="D20" t="str">
            <v>VIDA SIN VIOLENCIA</v>
          </cell>
          <cell r="E20" t="str">
            <v>FORTALECIMIENTO INST</v>
          </cell>
        </row>
        <row r="21">
          <cell r="A21" t="str">
            <v>COORDINACIONES QUE INTEGRAN LOS PROCESOS </v>
          </cell>
          <cell r="B21" t="str">
            <v>03 PLANEACION </v>
          </cell>
          <cell r="C21" t="str">
            <v>11 OPORTUNIDADES PARA LAS MUJERES</v>
          </cell>
          <cell r="D21" t="str">
            <v>04 DIFUSION </v>
          </cell>
          <cell r="E21" t="str">
            <v>02 SECRETARIA EJECUTIVA</v>
          </cell>
        </row>
        <row r="22">
          <cell r="B22" t="str">
            <v>06 DES DE LA EQ DE GENERO </v>
          </cell>
          <cell r="C22" t="str">
            <v>01 PRESIDENCIA</v>
          </cell>
          <cell r="D22" t="str">
            <v>16 VIDA SIN VIOLENCIA</v>
          </cell>
          <cell r="E22" t="str">
            <v>05 JURIDICO </v>
          </cell>
        </row>
        <row r="23">
          <cell r="B23" t="str">
            <v>17 POLITICAS PUBLICAS</v>
          </cell>
          <cell r="D23" t="str">
            <v>07 LINEA MUJER</v>
          </cell>
          <cell r="E23" t="str">
            <v>10 ADMINISTRACION </v>
          </cell>
        </row>
        <row r="26">
          <cell r="A26" t="str">
            <v>INTEGRACION DE PROCESOS 2013 IJM </v>
          </cell>
        </row>
        <row r="27">
          <cell r="A27" t="str">
            <v>PROCESOS SEGÚN POA</v>
          </cell>
          <cell r="B27" t="str">
            <v>1A</v>
          </cell>
          <cell r="C27" t="str">
            <v>1B</v>
          </cell>
          <cell r="D27" t="str">
            <v>1C</v>
          </cell>
          <cell r="E27" t="str">
            <v>1D</v>
          </cell>
        </row>
        <row r="28">
          <cell r="B28" t="str">
            <v>EQUIDAD DE GENERO </v>
          </cell>
          <cell r="C28" t="str">
            <v>POLITICAS PUBLICAS</v>
          </cell>
          <cell r="D28" t="str">
            <v>VIDA SIN VIOLENCIA</v>
          </cell>
          <cell r="E28" t="str">
            <v>FORTALECIMIENTO INST</v>
          </cell>
        </row>
        <row r="29">
          <cell r="A29" t="str">
            <v>COORDINACIONES QUE INTEGRAN LOS PROCESOS </v>
          </cell>
          <cell r="B29" t="str">
            <v>03 PLANEACION </v>
          </cell>
          <cell r="C29" t="str">
            <v>11 OPORTUNIDADES PARA LAS MUJERES</v>
          </cell>
          <cell r="D29" t="str">
            <v>04 DIFUSION </v>
          </cell>
          <cell r="E29" t="str">
            <v>02 SECRETARIA EJECUTIVA</v>
          </cell>
        </row>
        <row r="30">
          <cell r="B30" t="str">
            <v>06 DES DE LA EQ DE GENERO </v>
          </cell>
          <cell r="C30" t="str">
            <v>01 PRESIDENCIA</v>
          </cell>
          <cell r="D30" t="str">
            <v>16 VIDA SIN VIOLENCIA</v>
          </cell>
          <cell r="E30" t="str">
            <v>05 JURIDICO </v>
          </cell>
        </row>
        <row r="31">
          <cell r="B31" t="str">
            <v>17 POLITICAS PUBLICAS</v>
          </cell>
          <cell r="D31" t="str">
            <v>07 LINEA MUJER</v>
          </cell>
          <cell r="E31" t="str">
            <v>10 ADMINISTRACION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3:G47"/>
  <sheetViews>
    <sheetView showGridLines="0" tabSelected="1" zoomScale="101" zoomScaleNormal="101" zoomScalePageLayoutView="0" workbookViewId="0" topLeftCell="A1">
      <selection activeCell="I9" sqref="I9"/>
    </sheetView>
  </sheetViews>
  <sheetFormatPr defaultColWidth="11.421875" defaultRowHeight="15.75" customHeight="1"/>
  <cols>
    <col min="1" max="1" width="12.7109375" style="14" customWidth="1"/>
    <col min="2" max="2" width="28.8515625" style="14" customWidth="1"/>
    <col min="3" max="3" width="25.57421875" style="14" customWidth="1"/>
    <col min="4" max="4" width="23.8515625" style="14" customWidth="1"/>
    <col min="5" max="5" width="25.140625" style="14" customWidth="1"/>
    <col min="6" max="6" width="18.28125" style="14" customWidth="1"/>
    <col min="7" max="16384" width="11.421875" style="14" customWidth="1"/>
  </cols>
  <sheetData>
    <row r="1" ht="15"/>
    <row r="2" ht="15"/>
    <row r="3" spans="1:5" ht="24">
      <c r="A3" s="15" t="s">
        <v>0</v>
      </c>
      <c r="B3" s="15"/>
      <c r="C3" s="15"/>
      <c r="D3" s="16"/>
      <c r="E3" s="17"/>
    </row>
    <row r="4" spans="1:5" ht="4.5" customHeight="1">
      <c r="A4" s="18"/>
      <c r="B4" s="18"/>
      <c r="C4" s="18"/>
      <c r="D4" s="18"/>
      <c r="E4" s="19"/>
    </row>
    <row r="5" spans="1:5" ht="21">
      <c r="A5" s="20"/>
      <c r="B5" s="20"/>
      <c r="C5" s="20"/>
      <c r="D5" s="20"/>
      <c r="E5" s="21"/>
    </row>
    <row r="6" spans="1:5" ht="19.5">
      <c r="A6" s="268" t="s">
        <v>440</v>
      </c>
      <c r="B6" s="268"/>
      <c r="C6" s="268"/>
      <c r="D6" s="22"/>
      <c r="E6" s="21"/>
    </row>
    <row r="7" spans="1:5" ht="19.5">
      <c r="A7" s="23"/>
      <c r="B7" s="23"/>
      <c r="C7" s="23"/>
      <c r="D7" s="23"/>
      <c r="E7" s="21"/>
    </row>
    <row r="8" spans="1:5" ht="19.5">
      <c r="A8" s="17"/>
      <c r="B8" s="24" t="s">
        <v>390</v>
      </c>
      <c r="C8" s="24"/>
      <c r="D8" s="17"/>
      <c r="E8" s="17"/>
    </row>
    <row r="9" spans="1:5" ht="15">
      <c r="A9" s="17"/>
      <c r="B9" s="17"/>
      <c r="C9" s="17"/>
      <c r="D9" s="17"/>
      <c r="E9" s="17"/>
    </row>
    <row r="10" spans="1:5" ht="15">
      <c r="A10" s="17"/>
      <c r="B10" s="17" t="s">
        <v>441</v>
      </c>
      <c r="C10" s="17"/>
      <c r="D10" s="17"/>
      <c r="E10" s="17"/>
    </row>
    <row r="11" ht="15"/>
    <row r="12" spans="1:6" ht="51.75" customHeight="1">
      <c r="A12" s="25" t="s">
        <v>391</v>
      </c>
      <c r="B12" s="25" t="s">
        <v>392</v>
      </c>
      <c r="C12" s="26" t="s">
        <v>421</v>
      </c>
      <c r="D12" s="26" t="s">
        <v>422</v>
      </c>
      <c r="E12" s="26" t="s">
        <v>423</v>
      </c>
      <c r="F12" s="26" t="s">
        <v>389</v>
      </c>
    </row>
    <row r="13" ht="15"/>
    <row r="14" spans="1:6" ht="32.25" customHeight="1" thickBot="1">
      <c r="A14" s="27">
        <v>1000</v>
      </c>
      <c r="B14" s="28" t="s">
        <v>393</v>
      </c>
      <c r="C14" s="129">
        <f>'SUBSIDIO ESTATAL '!C67</f>
        <v>19026380.15</v>
      </c>
      <c r="D14" s="129">
        <f>'SUBSIDIO ESTATAL '!D67</f>
        <v>0</v>
      </c>
      <c r="E14" s="129">
        <f>C14</f>
        <v>19026380.15</v>
      </c>
      <c r="F14" s="130">
        <f>E14/C14</f>
        <v>1</v>
      </c>
    </row>
    <row r="15" spans="1:6" ht="36.75" customHeight="1" thickBot="1">
      <c r="A15" s="29">
        <v>2000</v>
      </c>
      <c r="B15" s="30" t="s">
        <v>394</v>
      </c>
      <c r="C15" s="129">
        <f>'SUBSIDIO ESTATAL '!C134</f>
        <v>388254.55666666664</v>
      </c>
      <c r="D15" s="129">
        <f>'SUBSIDIO ESTATAL '!D68</f>
        <v>0</v>
      </c>
      <c r="E15" s="129">
        <f>C15</f>
        <v>388254.55666666664</v>
      </c>
      <c r="F15" s="130">
        <f>E15/C15</f>
        <v>1</v>
      </c>
    </row>
    <row r="16" spans="1:6" ht="35.25" customHeight="1" thickBot="1">
      <c r="A16" s="29">
        <v>3000</v>
      </c>
      <c r="B16" s="30" t="s">
        <v>395</v>
      </c>
      <c r="C16" s="129">
        <f>'SUBSIDIO ESTATAL '!C241</f>
        <v>1513267.5199999996</v>
      </c>
      <c r="D16" s="129">
        <f>'SUBSIDIO ESTATAL '!D69</f>
        <v>0</v>
      </c>
      <c r="E16" s="129">
        <f>C16</f>
        <v>1513267.5199999996</v>
      </c>
      <c r="F16" s="130">
        <f>E16/C16</f>
        <v>1</v>
      </c>
    </row>
    <row r="17" spans="1:6" ht="66" customHeight="1" thickBot="1">
      <c r="A17" s="29" t="s">
        <v>404</v>
      </c>
      <c r="B17" s="30" t="s">
        <v>229</v>
      </c>
      <c r="C17" s="129">
        <f>'SUBSIDIO ESTATAL '!C336</f>
        <v>0</v>
      </c>
      <c r="D17" s="129">
        <f>'SUBSIDIO ESTATAL '!D70</f>
        <v>0</v>
      </c>
      <c r="E17" s="129">
        <f>C17</f>
        <v>0</v>
      </c>
      <c r="F17" s="130"/>
    </row>
    <row r="18" spans="1:6" ht="31.5" customHeight="1" thickBot="1">
      <c r="A18" s="29">
        <v>5000</v>
      </c>
      <c r="B18" s="30" t="s">
        <v>396</v>
      </c>
      <c r="C18" s="129">
        <f>'SUBSIDIO ESTATAL '!C399</f>
        <v>65000</v>
      </c>
      <c r="D18" s="129">
        <f>'SUBSIDIO ESTATAL '!D71</f>
        <v>0</v>
      </c>
      <c r="E18" s="129">
        <f>C18</f>
        <v>65000</v>
      </c>
      <c r="F18" s="130">
        <f>E18/C18</f>
        <v>1</v>
      </c>
    </row>
    <row r="19" spans="1:6" ht="15">
      <c r="A19" s="17"/>
      <c r="B19" s="17"/>
      <c r="C19" s="17"/>
      <c r="F19" s="31"/>
    </row>
    <row r="20" spans="1:6" ht="37.5" customHeight="1">
      <c r="A20" s="32"/>
      <c r="B20" s="33" t="s">
        <v>397</v>
      </c>
      <c r="C20" s="34">
        <f>SUM(C14:C19)</f>
        <v>20992902.226666663</v>
      </c>
      <c r="D20" s="34">
        <f>SUM(D14:D19)</f>
        <v>0</v>
      </c>
      <c r="E20" s="34">
        <f>SUM(E14:E19)</f>
        <v>20992902.226666663</v>
      </c>
      <c r="F20" s="35">
        <f>E20/C20</f>
        <v>1</v>
      </c>
    </row>
    <row r="21" ht="15"/>
    <row r="22" spans="1:7" ht="15.75">
      <c r="A22"/>
      <c r="B22"/>
      <c r="C22"/>
      <c r="D22"/>
      <c r="E22"/>
      <c r="F22"/>
      <c r="G22"/>
    </row>
    <row r="23" spans="1:7" ht="15.75">
      <c r="A23"/>
      <c r="B23"/>
      <c r="C23"/>
      <c r="D23"/>
      <c r="E23"/>
      <c r="F23"/>
      <c r="G23"/>
    </row>
    <row r="24" spans="1:7" ht="15.75">
      <c r="A24"/>
      <c r="B24"/>
      <c r="C24"/>
      <c r="D24"/>
      <c r="E24"/>
      <c r="F24"/>
      <c r="G24"/>
    </row>
    <row r="25" spans="1:7" ht="15.75">
      <c r="A25"/>
      <c r="B25"/>
      <c r="C25"/>
      <c r="D25"/>
      <c r="E25"/>
      <c r="F25"/>
      <c r="G25"/>
    </row>
    <row r="26" spans="1:7" ht="15.75">
      <c r="A26"/>
      <c r="B26"/>
      <c r="C26"/>
      <c r="D26"/>
      <c r="E26"/>
      <c r="F26"/>
      <c r="G26"/>
    </row>
    <row r="27" spans="1:7" ht="15.75">
      <c r="A27"/>
      <c r="B27"/>
      <c r="C27"/>
      <c r="D27"/>
      <c r="E27"/>
      <c r="F27"/>
      <c r="G27"/>
    </row>
    <row r="28" spans="1:7" ht="15.75">
      <c r="A28"/>
      <c r="B28"/>
      <c r="C28"/>
      <c r="D28"/>
      <c r="E28"/>
      <c r="F28"/>
      <c r="G28"/>
    </row>
    <row r="29" spans="1:7" ht="15.75">
      <c r="A29"/>
      <c r="B29"/>
      <c r="C29"/>
      <c r="D29"/>
      <c r="E29"/>
      <c r="F29"/>
      <c r="G29"/>
    </row>
    <row r="30" spans="1:7" ht="15.75">
      <c r="A30"/>
      <c r="B30"/>
      <c r="C30"/>
      <c r="D30"/>
      <c r="E30"/>
      <c r="F30"/>
      <c r="G30"/>
    </row>
    <row r="31" spans="1:7" ht="15.75">
      <c r="A31"/>
      <c r="B31"/>
      <c r="C31"/>
      <c r="D31"/>
      <c r="E31"/>
      <c r="F31"/>
      <c r="G31"/>
    </row>
    <row r="32" spans="1:7" ht="15.75">
      <c r="A32"/>
      <c r="B32"/>
      <c r="C32"/>
      <c r="D32"/>
      <c r="E32"/>
      <c r="F32"/>
      <c r="G32"/>
    </row>
    <row r="33" spans="1:7" ht="15.75">
      <c r="A33"/>
      <c r="B33"/>
      <c r="C33"/>
      <c r="D33"/>
      <c r="E33"/>
      <c r="F33"/>
      <c r="G33"/>
    </row>
    <row r="34" spans="1:7" ht="15.75">
      <c r="A34"/>
      <c r="B34"/>
      <c r="C34"/>
      <c r="D34"/>
      <c r="E34"/>
      <c r="F34"/>
      <c r="G34"/>
    </row>
    <row r="35" spans="1:7" ht="15.75">
      <c r="A35"/>
      <c r="B35"/>
      <c r="C35"/>
      <c r="D35"/>
      <c r="E35"/>
      <c r="F35"/>
      <c r="G35"/>
    </row>
    <row r="36" spans="1:7" ht="15.75">
      <c r="A36"/>
      <c r="B36"/>
      <c r="C36"/>
      <c r="D36"/>
      <c r="E36"/>
      <c r="F36"/>
      <c r="G36"/>
    </row>
    <row r="37" spans="1:7" ht="15.75">
      <c r="A37"/>
      <c r="B37"/>
      <c r="C37"/>
      <c r="D37"/>
      <c r="E37"/>
      <c r="F37"/>
      <c r="G37"/>
    </row>
    <row r="38" spans="1:7" ht="15.75">
      <c r="A38"/>
      <c r="B38"/>
      <c r="C38"/>
      <c r="D38"/>
      <c r="E38"/>
      <c r="F38"/>
      <c r="G38"/>
    </row>
    <row r="39" spans="1:7" ht="15.75">
      <c r="A39"/>
      <c r="B39"/>
      <c r="C39"/>
      <c r="D39"/>
      <c r="E39"/>
      <c r="F39"/>
      <c r="G39"/>
    </row>
    <row r="40" spans="1:7" ht="15.75">
      <c r="A40"/>
      <c r="B40"/>
      <c r="C40"/>
      <c r="D40"/>
      <c r="E40"/>
      <c r="F40"/>
      <c r="G40"/>
    </row>
    <row r="41" spans="1:7" ht="15.75">
      <c r="A41"/>
      <c r="B41"/>
      <c r="C41"/>
      <c r="D41"/>
      <c r="E41"/>
      <c r="F41"/>
      <c r="G41"/>
    </row>
    <row r="42" spans="1:7" ht="15.75">
      <c r="A42"/>
      <c r="B42"/>
      <c r="C42"/>
      <c r="D42"/>
      <c r="E42"/>
      <c r="F42"/>
      <c r="G42"/>
    </row>
    <row r="43" spans="4:5" ht="15.75" customHeight="1">
      <c r="D43"/>
      <c r="E43"/>
    </row>
    <row r="45" spans="2:5" ht="15.75" customHeight="1">
      <c r="B45" s="150"/>
      <c r="D45" s="150"/>
      <c r="E45" s="150"/>
    </row>
    <row r="46" spans="2:4" ht="24" customHeight="1">
      <c r="B46" s="151" t="s">
        <v>424</v>
      </c>
      <c r="D46" s="151" t="s">
        <v>426</v>
      </c>
    </row>
    <row r="47" spans="2:4" ht="15.75" customHeight="1">
      <c r="B47" s="14" t="s">
        <v>425</v>
      </c>
      <c r="D47" s="14" t="s">
        <v>427</v>
      </c>
    </row>
  </sheetData>
  <sheetProtection selectLockedCells="1" selectUnlockedCells="1"/>
  <mergeCells count="1">
    <mergeCell ref="A6:C6"/>
  </mergeCells>
  <printOptions horizontalCentered="1"/>
  <pageMargins left="0.7874015748031497" right="0.7874015748031497" top="1.1811023622047245" bottom="2.4015748031496065" header="0.5118110236220472" footer="0.5118110236220472"/>
  <pageSetup fitToHeight="1" fitToWidth="1" horizontalDpi="600" verticalDpi="600" orientation="landscape" scale="70"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AP412"/>
  <sheetViews>
    <sheetView showGridLines="0" zoomScalePageLayoutView="0" workbookViewId="0" topLeftCell="A4">
      <pane xSplit="2" ySplit="5" topLeftCell="C9" activePane="bottomRight" state="frozen"/>
      <selection pane="topLeft" activeCell="A4" sqref="A4"/>
      <selection pane="topRight" activeCell="E4" sqref="E4"/>
      <selection pane="bottomLeft" activeCell="A9" sqref="A9"/>
      <selection pane="bottomRight" activeCell="P12" sqref="P12"/>
    </sheetView>
  </sheetViews>
  <sheetFormatPr defaultColWidth="18.421875" defaultRowHeight="15" outlineLevelRow="1" outlineLevelCol="2"/>
  <cols>
    <col min="1" max="1" width="14.8515625" style="66" customWidth="1"/>
    <col min="2" max="2" width="46.421875" style="43" customWidth="1"/>
    <col min="3" max="3" width="18.7109375" style="43" customWidth="1"/>
    <col min="4" max="4" width="18.8515625" style="43" customWidth="1"/>
    <col min="5" max="5" width="17.8515625" style="43" customWidth="1"/>
    <col min="6" max="6" width="15.28125" style="1" customWidth="1" outlineLevel="2"/>
    <col min="7" max="7" width="9.421875" style="1" customWidth="1" outlineLevel="2"/>
    <col min="8" max="8" width="16.421875" style="1" hidden="1" customWidth="1" outlineLevel="2"/>
    <col min="9" max="9" width="15.57421875" style="36" customWidth="1" outlineLevel="2"/>
    <col min="10" max="10" width="9.421875" style="36" customWidth="1" outlineLevel="2"/>
    <col min="11" max="11" width="15.57421875" style="36" hidden="1" customWidth="1" outlineLevel="2"/>
    <col min="12" max="12" width="14.140625" style="1" customWidth="1" outlineLevel="2"/>
    <col min="13" max="13" width="8.28125" style="1" customWidth="1" outlineLevel="2"/>
    <col min="14" max="14" width="14.140625" style="1" hidden="1" customWidth="1" outlineLevel="2"/>
    <col min="15" max="15" width="16.00390625" style="1" customWidth="1" outlineLevel="2"/>
    <col min="16" max="16" width="10.28125" style="1" customWidth="1" outlineLevel="2"/>
    <col min="17" max="17" width="16.00390625" style="1" hidden="1" customWidth="1" outlineLevel="2"/>
    <col min="18" max="18" width="19.57421875" style="44" customWidth="1" outlineLevel="1" collapsed="1"/>
    <col min="19" max="19" width="10.57421875" style="44" customWidth="1" outlineLevel="1"/>
    <col min="20" max="20" width="19.57421875" style="44" hidden="1" customWidth="1" outlineLevel="1"/>
    <col min="21" max="21" width="19.7109375" style="44" customWidth="1" outlineLevel="1"/>
    <col min="22" max="22" width="10.8515625" style="44" customWidth="1" outlineLevel="1"/>
    <col min="23" max="23" width="19.7109375" style="44" hidden="1" customWidth="1" outlineLevel="1"/>
    <col min="24" max="24" width="16.57421875" style="44" customWidth="1" collapsed="1"/>
    <col min="25" max="25" width="12.421875" style="44" customWidth="1"/>
    <col min="26" max="26" width="16.57421875" style="44" hidden="1" customWidth="1"/>
    <col min="27" max="27" width="15.7109375" style="44" customWidth="1"/>
    <col min="28" max="28" width="12.8515625" style="44" customWidth="1"/>
    <col min="29" max="29" width="15.7109375" style="44" hidden="1" customWidth="1"/>
    <col min="30" max="30" width="16.7109375" style="44" customWidth="1"/>
    <col min="31" max="31" width="15.140625" style="44" customWidth="1"/>
    <col min="32" max="32" width="16.7109375" style="44" hidden="1" customWidth="1"/>
    <col min="33" max="33" width="15.7109375" style="44" customWidth="1"/>
    <col min="34" max="34" width="13.28125" style="44" customWidth="1"/>
    <col min="35" max="35" width="15.7109375" style="44" hidden="1" customWidth="1"/>
    <col min="36" max="37" width="15.7109375" style="44" customWidth="1"/>
    <col min="38" max="38" width="15.7109375" style="44" hidden="1" customWidth="1"/>
    <col min="39" max="40" width="15.57421875" style="44" customWidth="1"/>
    <col min="41" max="41" width="15.57421875" style="44" hidden="1" customWidth="1"/>
    <col min="42" max="244" width="11.421875" style="44" customWidth="1"/>
    <col min="245" max="245" width="12.28125" style="44" customWidth="1"/>
    <col min="246" max="246" width="37.28125" style="44" customWidth="1"/>
    <col min="247" max="247" width="19.28125" style="44" customWidth="1"/>
    <col min="248" max="248" width="19.57421875" style="44" customWidth="1"/>
    <col min="249" max="249" width="24.00390625" style="44" customWidth="1"/>
    <col min="250" max="250" width="17.28125" style="44" customWidth="1"/>
    <col min="251" max="251" width="16.7109375" style="44" customWidth="1"/>
    <col min="252" max="253" width="18.00390625" style="44" customWidth="1"/>
    <col min="254" max="16384" width="18.421875" style="44" customWidth="1"/>
  </cols>
  <sheetData>
    <row r="1" ht="18">
      <c r="A1" s="42"/>
    </row>
    <row r="2" ht="21">
      <c r="A2" s="45" t="s">
        <v>0</v>
      </c>
    </row>
    <row r="3" ht="18">
      <c r="A3" s="42"/>
    </row>
    <row r="4" ht="18">
      <c r="A4" s="42"/>
    </row>
    <row r="5" spans="1:5" ht="21">
      <c r="A5" s="45" t="s">
        <v>442</v>
      </c>
      <c r="B5" s="42"/>
      <c r="C5" s="42"/>
      <c r="D5" s="42"/>
      <c r="E5" s="42"/>
    </row>
    <row r="6" spans="6:41" s="46" customFormat="1" ht="18.75" thickBot="1">
      <c r="F6" s="39"/>
      <c r="G6" s="39"/>
      <c r="H6" s="39"/>
      <c r="I6" s="40"/>
      <c r="J6" s="40"/>
      <c r="K6" s="40"/>
      <c r="L6" s="39"/>
      <c r="M6" s="39"/>
      <c r="N6" s="39"/>
      <c r="O6" s="39"/>
      <c r="P6" s="39"/>
      <c r="Q6" s="39"/>
      <c r="R6" s="54"/>
      <c r="S6" s="54"/>
      <c r="T6" s="54"/>
      <c r="U6" s="54"/>
      <c r="V6" s="54"/>
      <c r="W6" s="54"/>
      <c r="X6" s="55"/>
      <c r="Y6" s="55"/>
      <c r="Z6" s="55"/>
      <c r="AA6" s="55"/>
      <c r="AB6" s="55"/>
      <c r="AC6" s="55"/>
      <c r="AD6" s="55"/>
      <c r="AE6" s="55"/>
      <c r="AF6" s="55"/>
      <c r="AG6" s="55"/>
      <c r="AH6" s="55"/>
      <c r="AI6" s="55"/>
      <c r="AJ6" s="55"/>
      <c r="AK6" s="55"/>
      <c r="AL6" s="55"/>
      <c r="AM6" s="56"/>
      <c r="AN6" s="56"/>
      <c r="AO6" s="56"/>
    </row>
    <row r="7" spans="6:41" s="46" customFormat="1" ht="18.75" thickBot="1">
      <c r="F7" s="147"/>
      <c r="G7" s="148"/>
      <c r="H7" s="148"/>
      <c r="I7" s="148"/>
      <c r="J7" s="148"/>
      <c r="K7" s="148"/>
      <c r="L7" s="148"/>
      <c r="M7" s="148"/>
      <c r="N7" s="148"/>
      <c r="O7" s="149"/>
      <c r="P7" s="148"/>
      <c r="Q7" s="148"/>
      <c r="R7" s="144" t="s">
        <v>402</v>
      </c>
      <c r="S7" s="145"/>
      <c r="T7" s="145"/>
      <c r="U7" s="145"/>
      <c r="V7" s="145"/>
      <c r="W7" s="145"/>
      <c r="X7" s="145"/>
      <c r="Y7" s="145"/>
      <c r="Z7" s="145"/>
      <c r="AA7" s="145"/>
      <c r="AB7" s="145"/>
      <c r="AC7" s="145"/>
      <c r="AD7" s="145"/>
      <c r="AE7" s="145"/>
      <c r="AF7" s="145"/>
      <c r="AG7" s="145"/>
      <c r="AH7" s="145"/>
      <c r="AI7" s="145"/>
      <c r="AJ7" s="145"/>
      <c r="AK7" s="145"/>
      <c r="AL7" s="145"/>
      <c r="AM7" s="146"/>
      <c r="AN7" s="189"/>
      <c r="AO7" s="189"/>
    </row>
    <row r="8" spans="1:41" ht="54">
      <c r="A8" s="47" t="s">
        <v>2</v>
      </c>
      <c r="B8" s="48" t="s">
        <v>3</v>
      </c>
      <c r="C8" s="49" t="s">
        <v>407</v>
      </c>
      <c r="D8" s="133" t="s">
        <v>408</v>
      </c>
      <c r="E8" s="133" t="s">
        <v>409</v>
      </c>
      <c r="F8" s="256" t="s">
        <v>405</v>
      </c>
      <c r="G8" s="256" t="s">
        <v>406</v>
      </c>
      <c r="H8" s="257" t="s">
        <v>428</v>
      </c>
      <c r="I8" s="257" t="s">
        <v>410</v>
      </c>
      <c r="J8" s="257" t="s">
        <v>429</v>
      </c>
      <c r="K8" s="258" t="s">
        <v>428</v>
      </c>
      <c r="L8" s="257" t="s">
        <v>411</v>
      </c>
      <c r="M8" s="257" t="s">
        <v>430</v>
      </c>
      <c r="N8" s="258" t="s">
        <v>428</v>
      </c>
      <c r="O8" s="257" t="s">
        <v>412</v>
      </c>
      <c r="P8" s="259" t="s">
        <v>431</v>
      </c>
      <c r="Q8" s="259" t="s">
        <v>428</v>
      </c>
      <c r="R8" s="260" t="s">
        <v>413</v>
      </c>
      <c r="S8" s="179" t="s">
        <v>432</v>
      </c>
      <c r="T8" s="179" t="s">
        <v>428</v>
      </c>
      <c r="U8" s="261" t="s">
        <v>414</v>
      </c>
      <c r="V8" s="170" t="s">
        <v>433</v>
      </c>
      <c r="W8" s="170" t="s">
        <v>428</v>
      </c>
      <c r="X8" s="262" t="s">
        <v>415</v>
      </c>
      <c r="Y8" s="179" t="s">
        <v>434</v>
      </c>
      <c r="Z8" s="179" t="s">
        <v>428</v>
      </c>
      <c r="AA8" s="263" t="s">
        <v>416</v>
      </c>
      <c r="AB8" s="263" t="s">
        <v>435</v>
      </c>
      <c r="AC8" s="263" t="s">
        <v>428</v>
      </c>
      <c r="AD8" s="264" t="s">
        <v>417</v>
      </c>
      <c r="AE8" s="264" t="s">
        <v>436</v>
      </c>
      <c r="AF8" s="264" t="s">
        <v>428</v>
      </c>
      <c r="AG8" s="264" t="s">
        <v>418</v>
      </c>
      <c r="AH8" s="264" t="s">
        <v>437</v>
      </c>
      <c r="AI8" s="264" t="s">
        <v>428</v>
      </c>
      <c r="AJ8" s="264" t="s">
        <v>419</v>
      </c>
      <c r="AK8" s="264" t="s">
        <v>438</v>
      </c>
      <c r="AL8" s="264" t="s">
        <v>428</v>
      </c>
      <c r="AM8" s="260" t="s">
        <v>420</v>
      </c>
      <c r="AN8" s="265" t="s">
        <v>439</v>
      </c>
      <c r="AO8" s="265" t="s">
        <v>428</v>
      </c>
    </row>
    <row r="9" spans="1:41" ht="18">
      <c r="A9" s="2" t="s">
        <v>1</v>
      </c>
      <c r="B9" s="50"/>
      <c r="C9" s="51"/>
      <c r="D9" s="134"/>
      <c r="E9" s="134"/>
      <c r="F9" s="138"/>
      <c r="G9" s="138"/>
      <c r="H9" s="138"/>
      <c r="I9" s="138"/>
      <c r="J9" s="138"/>
      <c r="K9" s="138"/>
      <c r="L9" s="138"/>
      <c r="M9" s="138"/>
      <c r="N9" s="138"/>
      <c r="O9" s="138"/>
      <c r="P9" s="138"/>
      <c r="Q9" s="138"/>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row>
    <row r="10" spans="1:41" ht="18">
      <c r="A10" s="52">
        <v>1131</v>
      </c>
      <c r="B10" s="53" t="s">
        <v>4</v>
      </c>
      <c r="C10" s="51">
        <f>F10+I10+L10+O10+R10+U10+X10+AA10+AD10+AG10+AJ10+AM10</f>
        <v>10837501.199999997</v>
      </c>
      <c r="D10" s="51">
        <f>G10+J10+M10+P10+S10+V10+Y10+AB10+AE10+AH10+AK10+AN10</f>
        <v>0</v>
      </c>
      <c r="E10" s="143">
        <f>C10-D10</f>
        <v>10837501.199999997</v>
      </c>
      <c r="F10" s="87">
        <v>903125.1</v>
      </c>
      <c r="G10" s="185"/>
      <c r="H10" s="160">
        <f aca="true" t="shared" si="0" ref="H10:H74">F10-G10</f>
        <v>903125.1</v>
      </c>
      <c r="I10" s="187">
        <v>903125.1</v>
      </c>
      <c r="J10" s="266"/>
      <c r="K10" s="186">
        <f>I10-J10</f>
        <v>903125.1</v>
      </c>
      <c r="L10" s="188">
        <v>903125.1</v>
      </c>
      <c r="M10" s="188"/>
      <c r="N10" s="188">
        <f>L10-M10</f>
        <v>903125.1</v>
      </c>
      <c r="O10" s="188">
        <v>903125.1</v>
      </c>
      <c r="P10" s="41"/>
      <c r="Q10" s="41">
        <f>O10-P10</f>
        <v>903125.1</v>
      </c>
      <c r="R10" s="41">
        <v>903125.1</v>
      </c>
      <c r="S10" s="41"/>
      <c r="T10" s="41">
        <f>R10-S10</f>
        <v>903125.1</v>
      </c>
      <c r="U10" s="41">
        <v>903125.1</v>
      </c>
      <c r="V10" s="41"/>
      <c r="W10" s="41">
        <f>U10-V10</f>
        <v>903125.1</v>
      </c>
      <c r="X10" s="41">
        <v>903125.1</v>
      </c>
      <c r="Y10" s="41"/>
      <c r="Z10" s="41">
        <f>X10-Y10</f>
        <v>903125.1</v>
      </c>
      <c r="AA10" s="41">
        <v>903125.1</v>
      </c>
      <c r="AB10" s="41"/>
      <c r="AC10" s="41">
        <f>AA10-AB10</f>
        <v>903125.1</v>
      </c>
      <c r="AD10" s="41">
        <v>903125.1</v>
      </c>
      <c r="AE10" s="41"/>
      <c r="AF10" s="41">
        <f>AD10-AE10</f>
        <v>903125.1</v>
      </c>
      <c r="AG10" s="41">
        <v>903125.1</v>
      </c>
      <c r="AH10" s="41"/>
      <c r="AI10" s="41">
        <f>AG10-AH10</f>
        <v>903125.1</v>
      </c>
      <c r="AJ10" s="41">
        <v>903125.1</v>
      </c>
      <c r="AK10" s="41"/>
      <c r="AL10" s="41">
        <f>AJ10-AK10</f>
        <v>903125.1</v>
      </c>
      <c r="AM10" s="166">
        <v>903125.1</v>
      </c>
      <c r="AN10" s="41"/>
      <c r="AO10" s="41">
        <f>AM10-AN10</f>
        <v>903125.1</v>
      </c>
    </row>
    <row r="11" spans="1:41" s="1" customFormat="1" ht="28.5" hidden="1">
      <c r="A11" s="4">
        <v>1141</v>
      </c>
      <c r="B11" s="5" t="s">
        <v>5</v>
      </c>
      <c r="C11" s="51">
        <f aca="true" t="shared" si="1" ref="C11:C42">F11+I11+L11+O11+R11+U11+X11+AA11+AD11+AG11+AJ11+AM11</f>
        <v>0</v>
      </c>
      <c r="D11" s="51">
        <f aca="true" t="shared" si="2" ref="D11:D72">G11+J11</f>
        <v>0</v>
      </c>
      <c r="E11" s="143">
        <f aca="true" t="shared" si="3" ref="E11:E74">C11-D11</f>
        <v>0</v>
      </c>
      <c r="F11" s="99"/>
      <c r="G11" s="99"/>
      <c r="H11" s="142">
        <f t="shared" si="0"/>
        <v>0</v>
      </c>
      <c r="I11" s="92"/>
      <c r="J11" s="92"/>
      <c r="K11" s="161">
        <f aca="true" t="shared" si="4" ref="K11:K66">I11-J11</f>
        <v>0</v>
      </c>
      <c r="L11" s="92"/>
      <c r="M11" s="92"/>
      <c r="N11" s="92"/>
      <c r="O11" s="92"/>
      <c r="P11" s="97"/>
      <c r="Q11" s="97"/>
      <c r="R11" s="97"/>
      <c r="S11" s="136"/>
      <c r="T11" s="136"/>
      <c r="U11" s="98"/>
      <c r="V11" s="99"/>
      <c r="W11" s="99"/>
      <c r="X11" s="99"/>
      <c r="Y11" s="99"/>
      <c r="Z11" s="99"/>
      <c r="AA11" s="92"/>
      <c r="AB11" s="92"/>
      <c r="AC11" s="92"/>
      <c r="AD11" s="92"/>
      <c r="AE11" s="92"/>
      <c r="AF11" s="92"/>
      <c r="AG11" s="92"/>
      <c r="AH11" s="92"/>
      <c r="AI11" s="92"/>
      <c r="AJ11" s="92"/>
      <c r="AK11" s="92"/>
      <c r="AL11" s="92"/>
      <c r="AM11" s="92"/>
      <c r="AN11" s="138"/>
      <c r="AO11" s="138"/>
    </row>
    <row r="12" spans="1:41" ht="18">
      <c r="A12" s="52">
        <v>1211</v>
      </c>
      <c r="B12" s="53" t="s">
        <v>6</v>
      </c>
      <c r="C12" s="51">
        <f t="shared" si="1"/>
        <v>849675.9599999998</v>
      </c>
      <c r="D12" s="51">
        <f>G12+J12+M12+P12+S12+V12+Y12+AB12+AE12+AH12+AK12+AN12</f>
        <v>0</v>
      </c>
      <c r="E12" s="143">
        <f t="shared" si="3"/>
        <v>849675.9599999998</v>
      </c>
      <c r="F12" s="90">
        <v>70806.33</v>
      </c>
      <c r="G12" s="161"/>
      <c r="H12" s="160">
        <f t="shared" si="0"/>
        <v>70806.33</v>
      </c>
      <c r="I12" s="90">
        <v>70806.33</v>
      </c>
      <c r="J12" s="163"/>
      <c r="K12" s="161">
        <f t="shared" si="4"/>
        <v>70806.33</v>
      </c>
      <c r="L12" s="90">
        <v>70806.33</v>
      </c>
      <c r="M12" s="90"/>
      <c r="N12" s="41">
        <f>L12-M12</f>
        <v>70806.33</v>
      </c>
      <c r="O12" s="90">
        <v>70806.33</v>
      </c>
      <c r="P12" s="90"/>
      <c r="Q12" s="41">
        <f>O12-P12</f>
        <v>70806.33</v>
      </c>
      <c r="R12" s="90">
        <v>70806.33</v>
      </c>
      <c r="S12" s="90"/>
      <c r="T12" s="41">
        <f>R12-S12</f>
        <v>70806.33</v>
      </c>
      <c r="U12" s="90">
        <v>70806.33</v>
      </c>
      <c r="V12" s="90"/>
      <c r="W12" s="41">
        <f>U12-V12</f>
        <v>70806.33</v>
      </c>
      <c r="X12" s="90">
        <v>70806.33</v>
      </c>
      <c r="Y12" s="90"/>
      <c r="Z12" s="41">
        <f>X12-Y12</f>
        <v>70806.33</v>
      </c>
      <c r="AA12" s="90">
        <v>70806.33</v>
      </c>
      <c r="AB12" s="90"/>
      <c r="AC12" s="41">
        <f>AA12-AB12</f>
        <v>70806.33</v>
      </c>
      <c r="AD12" s="90">
        <v>70806.33</v>
      </c>
      <c r="AE12" s="90"/>
      <c r="AF12" s="41">
        <f>AD12-AE12</f>
        <v>70806.33</v>
      </c>
      <c r="AG12" s="90">
        <v>70806.33</v>
      </c>
      <c r="AH12" s="90"/>
      <c r="AI12" s="41">
        <f>AG12-AH12</f>
        <v>70806.33</v>
      </c>
      <c r="AJ12" s="90">
        <v>70806.33</v>
      </c>
      <c r="AK12" s="90"/>
      <c r="AL12" s="41">
        <f>AJ12-AK12</f>
        <v>70806.33</v>
      </c>
      <c r="AM12" s="90">
        <v>70806.33</v>
      </c>
      <c r="AN12" s="90"/>
      <c r="AO12" s="41">
        <f>AM12-AN12</f>
        <v>70806.33</v>
      </c>
    </row>
    <row r="13" spans="1:41" s="1" customFormat="1" ht="18" hidden="1">
      <c r="A13" s="4">
        <v>1221</v>
      </c>
      <c r="B13" s="5" t="s">
        <v>7</v>
      </c>
      <c r="C13" s="51">
        <f t="shared" si="1"/>
        <v>0</v>
      </c>
      <c r="D13" s="51">
        <f t="shared" si="2"/>
        <v>0</v>
      </c>
      <c r="E13" s="143">
        <f t="shared" si="3"/>
        <v>0</v>
      </c>
      <c r="F13" s="99"/>
      <c r="G13" s="99"/>
      <c r="H13" s="142">
        <f t="shared" si="0"/>
        <v>0</v>
      </c>
      <c r="I13" s="92"/>
      <c r="J13" s="92"/>
      <c r="K13" s="161">
        <f t="shared" si="4"/>
        <v>0</v>
      </c>
      <c r="L13" s="92"/>
      <c r="M13" s="92"/>
      <c r="N13" s="92"/>
      <c r="O13" s="92"/>
      <c r="P13" s="97"/>
      <c r="Q13" s="97"/>
      <c r="R13" s="97"/>
      <c r="S13" s="136"/>
      <c r="T13" s="136"/>
      <c r="U13" s="98"/>
      <c r="V13" s="99"/>
      <c r="W13" s="99"/>
      <c r="X13" s="99"/>
      <c r="Y13" s="99"/>
      <c r="Z13" s="99"/>
      <c r="AA13" s="92"/>
      <c r="AB13" s="92"/>
      <c r="AC13" s="92"/>
      <c r="AD13" s="92"/>
      <c r="AE13" s="92"/>
      <c r="AF13" s="92"/>
      <c r="AG13" s="92"/>
      <c r="AH13" s="92"/>
      <c r="AI13" s="92"/>
      <c r="AJ13" s="92"/>
      <c r="AK13" s="92"/>
      <c r="AL13" s="92"/>
      <c r="AM13" s="92"/>
      <c r="AN13" s="138"/>
      <c r="AO13" s="138"/>
    </row>
    <row r="14" spans="1:41" ht="36">
      <c r="A14" s="52">
        <v>1231</v>
      </c>
      <c r="B14" s="53" t="s">
        <v>8</v>
      </c>
      <c r="C14" s="51">
        <f t="shared" si="1"/>
        <v>38400</v>
      </c>
      <c r="D14" s="51">
        <f>G14+J14+M14+P14+S14+V14+Y14+AB14+AE14+AH14+AK14+AN14</f>
        <v>0</v>
      </c>
      <c r="E14" s="143">
        <f t="shared" si="3"/>
        <v>38400</v>
      </c>
      <c r="F14" s="41">
        <v>3200</v>
      </c>
      <c r="G14" s="41"/>
      <c r="H14" s="160">
        <f t="shared" si="0"/>
        <v>3200</v>
      </c>
      <c r="I14" s="105">
        <v>3200</v>
      </c>
      <c r="J14" s="105"/>
      <c r="K14" s="161">
        <f t="shared" si="4"/>
        <v>3200</v>
      </c>
      <c r="L14" s="106">
        <v>3200</v>
      </c>
      <c r="M14" s="164"/>
      <c r="N14" s="41">
        <f>L14-M14</f>
        <v>3200</v>
      </c>
      <c r="O14" s="106">
        <v>3200</v>
      </c>
      <c r="P14" s="164"/>
      <c r="Q14" s="41">
        <f>O14-P14</f>
        <v>3200</v>
      </c>
      <c r="R14" s="106">
        <v>3200</v>
      </c>
      <c r="S14" s="164"/>
      <c r="T14" s="41">
        <f>R14-S14</f>
        <v>3200</v>
      </c>
      <c r="U14" s="106">
        <v>3200</v>
      </c>
      <c r="V14" s="164"/>
      <c r="W14" s="41">
        <f>U14-V14</f>
        <v>3200</v>
      </c>
      <c r="X14" s="106">
        <v>3200</v>
      </c>
      <c r="Y14" s="164"/>
      <c r="Z14" s="41">
        <f>X14-Y14</f>
        <v>3200</v>
      </c>
      <c r="AA14" s="106">
        <v>3200</v>
      </c>
      <c r="AB14" s="164"/>
      <c r="AC14" s="41">
        <f>AA14-AB14</f>
        <v>3200</v>
      </c>
      <c r="AD14" s="106">
        <v>3200</v>
      </c>
      <c r="AE14" s="164"/>
      <c r="AF14" s="41">
        <f>AD14-AE14</f>
        <v>3200</v>
      </c>
      <c r="AG14" s="106">
        <v>3200</v>
      </c>
      <c r="AH14" s="164"/>
      <c r="AI14" s="41">
        <f>AG14-AH14</f>
        <v>3200</v>
      </c>
      <c r="AJ14" s="106">
        <v>3200</v>
      </c>
      <c r="AK14" s="164"/>
      <c r="AL14" s="41">
        <f>AJ14-AK14</f>
        <v>3200</v>
      </c>
      <c r="AM14" s="167">
        <v>3200</v>
      </c>
      <c r="AN14" s="41"/>
      <c r="AO14" s="41">
        <f>AM14-AN14</f>
        <v>3200</v>
      </c>
    </row>
    <row r="15" spans="1:41" s="110" customFormat="1" ht="18" hidden="1">
      <c r="A15" s="9">
        <v>1232</v>
      </c>
      <c r="B15" s="12" t="s">
        <v>9</v>
      </c>
      <c r="C15" s="51">
        <f t="shared" si="1"/>
        <v>0</v>
      </c>
      <c r="D15" s="51">
        <f t="shared" si="2"/>
        <v>0</v>
      </c>
      <c r="E15" s="143">
        <f t="shared" si="3"/>
        <v>0</v>
      </c>
      <c r="F15" s="157"/>
      <c r="G15" s="157"/>
      <c r="H15" s="142">
        <f t="shared" si="0"/>
        <v>0</v>
      </c>
      <c r="I15" s="92"/>
      <c r="J15" s="92"/>
      <c r="K15" s="161">
        <f t="shared" si="4"/>
        <v>0</v>
      </c>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157"/>
      <c r="AO15" s="157"/>
    </row>
    <row r="16" spans="1:41" s="110" customFormat="1" ht="42.75" hidden="1">
      <c r="A16" s="9">
        <v>1241</v>
      </c>
      <c r="B16" s="12" t="s">
        <v>10</v>
      </c>
      <c r="C16" s="51">
        <f t="shared" si="1"/>
        <v>0</v>
      </c>
      <c r="D16" s="51">
        <f t="shared" si="2"/>
        <v>0</v>
      </c>
      <c r="E16" s="143">
        <f t="shared" si="3"/>
        <v>0</v>
      </c>
      <c r="F16" s="156"/>
      <c r="G16" s="156"/>
      <c r="H16" s="142">
        <f t="shared" si="0"/>
        <v>0</v>
      </c>
      <c r="I16" s="92"/>
      <c r="J16" s="92"/>
      <c r="K16" s="161">
        <f t="shared" si="4"/>
        <v>0</v>
      </c>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156"/>
      <c r="AO16" s="156"/>
    </row>
    <row r="17" spans="1:41" s="59" customFormat="1" ht="36">
      <c r="A17" s="52">
        <v>1311</v>
      </c>
      <c r="B17" s="53" t="s">
        <v>11</v>
      </c>
      <c r="C17" s="51">
        <f t="shared" si="1"/>
        <v>28047.359999999997</v>
      </c>
      <c r="D17" s="51">
        <f>G17+J17+M17+P17+S17+V17+Y17+AB17+AE17+AH17+AK17+AN17</f>
        <v>0</v>
      </c>
      <c r="E17" s="143">
        <f t="shared" si="3"/>
        <v>28047.359999999997</v>
      </c>
      <c r="F17" s="87">
        <v>2337.28</v>
      </c>
      <c r="G17" s="87"/>
      <c r="H17" s="160">
        <f t="shared" si="0"/>
        <v>2337.28</v>
      </c>
      <c r="I17" s="152">
        <v>2337.28</v>
      </c>
      <c r="J17" s="152"/>
      <c r="K17" s="161">
        <f t="shared" si="4"/>
        <v>2337.28</v>
      </c>
      <c r="L17" s="109">
        <v>2337.28</v>
      </c>
      <c r="M17" s="109"/>
      <c r="N17" s="41">
        <f>L17-M17</f>
        <v>2337.28</v>
      </c>
      <c r="O17" s="109">
        <v>2337.28</v>
      </c>
      <c r="P17" s="109"/>
      <c r="Q17" s="41">
        <f>O17-P17</f>
        <v>2337.28</v>
      </c>
      <c r="R17" s="109">
        <v>2337.28</v>
      </c>
      <c r="S17" s="109"/>
      <c r="T17" s="41">
        <f>R17-S17</f>
        <v>2337.28</v>
      </c>
      <c r="U17" s="109">
        <v>2337.28</v>
      </c>
      <c r="V17" s="109"/>
      <c r="W17" s="41">
        <f>U17-V17</f>
        <v>2337.28</v>
      </c>
      <c r="X17" s="109">
        <v>2337.28</v>
      </c>
      <c r="Y17" s="109"/>
      <c r="Z17" s="41">
        <f>X17-Y17</f>
        <v>2337.28</v>
      </c>
      <c r="AA17" s="109">
        <v>2337.28</v>
      </c>
      <c r="AB17" s="109"/>
      <c r="AC17" s="41">
        <f>AA17-AB17</f>
        <v>2337.28</v>
      </c>
      <c r="AD17" s="109">
        <v>2337.28</v>
      </c>
      <c r="AE17" s="109"/>
      <c r="AF17" s="41">
        <f>AD17-AE17</f>
        <v>2337.28</v>
      </c>
      <c r="AG17" s="109">
        <v>2337.28</v>
      </c>
      <c r="AH17" s="109"/>
      <c r="AI17" s="41">
        <f>AG17-AH17</f>
        <v>2337.28</v>
      </c>
      <c r="AJ17" s="109">
        <v>2337.28</v>
      </c>
      <c r="AK17" s="109"/>
      <c r="AL17" s="41">
        <f>AJ17-AK17</f>
        <v>2337.28</v>
      </c>
      <c r="AM17" s="223">
        <v>2337.28</v>
      </c>
      <c r="AN17" s="41"/>
      <c r="AO17" s="41">
        <f>AM17-AN17</f>
        <v>2337.28</v>
      </c>
    </row>
    <row r="18" spans="1:41" ht="18">
      <c r="A18" s="52">
        <v>1321</v>
      </c>
      <c r="B18" s="53" t="s">
        <v>12</v>
      </c>
      <c r="C18" s="51">
        <f t="shared" si="1"/>
        <v>150521</v>
      </c>
      <c r="D18" s="51">
        <f>G18+J18+M18+P18+S18+V18+Y18+AB18+AE18+AH18+AK18+AN18</f>
        <v>0</v>
      </c>
      <c r="E18" s="143">
        <f t="shared" si="3"/>
        <v>150521</v>
      </c>
      <c r="F18" s="41"/>
      <c r="G18" s="160"/>
      <c r="H18" s="160">
        <f t="shared" si="0"/>
        <v>0</v>
      </c>
      <c r="I18" s="6"/>
      <c r="J18" s="6"/>
      <c r="K18" s="161">
        <f t="shared" si="4"/>
        <v>0</v>
      </c>
      <c r="L18" s="41"/>
      <c r="M18" s="41"/>
      <c r="N18" s="41">
        <f>L18-M18</f>
        <v>0</v>
      </c>
      <c r="O18" s="41"/>
      <c r="P18" s="166"/>
      <c r="Q18" s="41">
        <f>O18-P18</f>
        <v>0</v>
      </c>
      <c r="R18" s="69"/>
      <c r="S18" s="69"/>
      <c r="T18" s="41">
        <f>R18-S18</f>
        <v>0</v>
      </c>
      <c r="U18" s="86">
        <v>75260.5</v>
      </c>
      <c r="V18" s="171"/>
      <c r="W18" s="41">
        <f>U18-V18</f>
        <v>75260.5</v>
      </c>
      <c r="X18" s="82"/>
      <c r="Y18" s="58"/>
      <c r="Z18" s="41">
        <f>X18-Y18</f>
        <v>0</v>
      </c>
      <c r="AA18" s="58"/>
      <c r="AB18" s="58"/>
      <c r="AC18" s="41">
        <f>AA18-AB18</f>
        <v>0</v>
      </c>
      <c r="AD18" s="57"/>
      <c r="AE18" s="57"/>
      <c r="AF18" s="41">
        <f>AD18-AE18</f>
        <v>0</v>
      </c>
      <c r="AG18" s="57"/>
      <c r="AH18" s="57"/>
      <c r="AI18" s="41">
        <f>AG18-AH18</f>
        <v>0</v>
      </c>
      <c r="AJ18" s="57"/>
      <c r="AK18" s="57"/>
      <c r="AL18" s="41">
        <f>AJ18-AK18</f>
        <v>0</v>
      </c>
      <c r="AM18" s="69">
        <v>75260.5</v>
      </c>
      <c r="AN18" s="57"/>
      <c r="AO18" s="41">
        <f>AM18-AN18</f>
        <v>75260.5</v>
      </c>
    </row>
    <row r="19" spans="1:41" ht="18">
      <c r="A19" s="52">
        <v>1322</v>
      </c>
      <c r="B19" s="53" t="s">
        <v>13</v>
      </c>
      <c r="C19" s="51">
        <f t="shared" si="1"/>
        <v>1505209</v>
      </c>
      <c r="D19" s="51">
        <f>G19+J19+M19+P19+S19+V19+Y19+AB19+AE19+AH19+AK19+AN19</f>
        <v>0</v>
      </c>
      <c r="E19" s="143">
        <f t="shared" si="3"/>
        <v>1505209</v>
      </c>
      <c r="F19" s="41"/>
      <c r="G19" s="160"/>
      <c r="H19" s="160">
        <f t="shared" si="0"/>
        <v>0</v>
      </c>
      <c r="I19" s="105"/>
      <c r="J19" s="105"/>
      <c r="K19" s="161">
        <f t="shared" si="4"/>
        <v>0</v>
      </c>
      <c r="L19" s="106"/>
      <c r="M19" s="164"/>
      <c r="N19" s="41">
        <f>L19-M19</f>
        <v>0</v>
      </c>
      <c r="O19" s="106"/>
      <c r="P19" s="167"/>
      <c r="Q19" s="41">
        <f>O19-P19</f>
        <v>0</v>
      </c>
      <c r="R19" s="57"/>
      <c r="S19" s="57"/>
      <c r="T19" s="41">
        <f>R19-S19</f>
        <v>0</v>
      </c>
      <c r="U19" s="111"/>
      <c r="V19" s="111"/>
      <c r="W19" s="166">
        <f>U19-V19</f>
        <v>0</v>
      </c>
      <c r="X19" s="57"/>
      <c r="Y19" s="57"/>
      <c r="Z19" s="41">
        <f>X19-Y19</f>
        <v>0</v>
      </c>
      <c r="AA19" s="57"/>
      <c r="AB19" s="57"/>
      <c r="AC19" s="41">
        <f>AA19-AB19</f>
        <v>0</v>
      </c>
      <c r="AD19" s="112"/>
      <c r="AE19" s="112"/>
      <c r="AF19" s="41">
        <f>AD19-AE19</f>
        <v>0</v>
      </c>
      <c r="AG19" s="112"/>
      <c r="AH19" s="112"/>
      <c r="AI19" s="41">
        <f>AG19-AH19</f>
        <v>0</v>
      </c>
      <c r="AJ19" s="113">
        <v>1505209</v>
      </c>
      <c r="AK19" s="113"/>
      <c r="AL19" s="41">
        <f>AJ19-AK19</f>
        <v>1505209</v>
      </c>
      <c r="AM19" s="57"/>
      <c r="AN19" s="57"/>
      <c r="AO19" s="41">
        <f>AM19-AN19</f>
        <v>0</v>
      </c>
    </row>
    <row r="20" spans="1:41" s="110" customFormat="1" ht="18" hidden="1">
      <c r="A20" s="9">
        <v>1331</v>
      </c>
      <c r="B20" s="12" t="s">
        <v>14</v>
      </c>
      <c r="C20" s="51">
        <f t="shared" si="1"/>
        <v>0</v>
      </c>
      <c r="D20" s="51">
        <f t="shared" si="2"/>
        <v>0</v>
      </c>
      <c r="E20" s="143">
        <f t="shared" si="3"/>
        <v>0</v>
      </c>
      <c r="F20" s="157"/>
      <c r="G20" s="157"/>
      <c r="H20" s="142">
        <f t="shared" si="0"/>
        <v>0</v>
      </c>
      <c r="I20" s="92"/>
      <c r="J20" s="92"/>
      <c r="K20" s="161">
        <f t="shared" si="4"/>
        <v>0</v>
      </c>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157"/>
      <c r="AO20" s="157"/>
    </row>
    <row r="21" spans="1:41" s="110" customFormat="1" ht="28.5" hidden="1">
      <c r="A21" s="9">
        <v>1332</v>
      </c>
      <c r="B21" s="12" t="s">
        <v>15</v>
      </c>
      <c r="C21" s="51">
        <f t="shared" si="1"/>
        <v>0</v>
      </c>
      <c r="D21" s="51">
        <f t="shared" si="2"/>
        <v>0</v>
      </c>
      <c r="E21" s="143">
        <f t="shared" si="3"/>
        <v>0</v>
      </c>
      <c r="F21" s="92"/>
      <c r="G21" s="92"/>
      <c r="H21" s="142">
        <f t="shared" si="0"/>
        <v>0</v>
      </c>
      <c r="I21" s="92"/>
      <c r="J21" s="92"/>
      <c r="K21" s="161">
        <f t="shared" si="4"/>
        <v>0</v>
      </c>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row>
    <row r="22" spans="1:41" s="110" customFormat="1" ht="42.75" hidden="1">
      <c r="A22" s="9">
        <v>1341</v>
      </c>
      <c r="B22" s="12" t="s">
        <v>16</v>
      </c>
      <c r="C22" s="51">
        <f t="shared" si="1"/>
        <v>0</v>
      </c>
      <c r="D22" s="51">
        <f t="shared" si="2"/>
        <v>0</v>
      </c>
      <c r="E22" s="143">
        <f t="shared" si="3"/>
        <v>0</v>
      </c>
      <c r="F22" s="92"/>
      <c r="G22" s="92"/>
      <c r="H22" s="142">
        <f t="shared" si="0"/>
        <v>0</v>
      </c>
      <c r="I22" s="92"/>
      <c r="J22" s="92"/>
      <c r="K22" s="161">
        <f t="shared" si="4"/>
        <v>0</v>
      </c>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row>
    <row r="23" spans="1:41" s="110" customFormat="1" ht="42.75" hidden="1">
      <c r="A23" s="9">
        <v>1342</v>
      </c>
      <c r="B23" s="12" t="s">
        <v>17</v>
      </c>
      <c r="C23" s="51">
        <f t="shared" si="1"/>
        <v>0</v>
      </c>
      <c r="D23" s="51">
        <f t="shared" si="2"/>
        <v>0</v>
      </c>
      <c r="E23" s="143">
        <f t="shared" si="3"/>
        <v>0</v>
      </c>
      <c r="F23" s="92"/>
      <c r="G23" s="92"/>
      <c r="H23" s="142">
        <f t="shared" si="0"/>
        <v>0</v>
      </c>
      <c r="I23" s="92"/>
      <c r="J23" s="92"/>
      <c r="K23" s="161">
        <f t="shared" si="4"/>
        <v>0</v>
      </c>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row>
    <row r="24" spans="1:41" s="110" customFormat="1" ht="18" hidden="1">
      <c r="A24" s="9">
        <v>1343</v>
      </c>
      <c r="B24" s="12" t="s">
        <v>18</v>
      </c>
      <c r="C24" s="51">
        <f t="shared" si="1"/>
        <v>0</v>
      </c>
      <c r="D24" s="51">
        <f t="shared" si="2"/>
        <v>0</v>
      </c>
      <c r="E24" s="143">
        <f t="shared" si="3"/>
        <v>0</v>
      </c>
      <c r="F24" s="92"/>
      <c r="G24" s="92"/>
      <c r="H24" s="142">
        <f t="shared" si="0"/>
        <v>0</v>
      </c>
      <c r="I24" s="92"/>
      <c r="J24" s="92"/>
      <c r="K24" s="161">
        <f t="shared" si="4"/>
        <v>0</v>
      </c>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row>
    <row r="25" spans="1:41" s="114" customFormat="1" ht="28.5" hidden="1">
      <c r="A25" s="9">
        <v>1344</v>
      </c>
      <c r="B25" s="12" t="s">
        <v>19</v>
      </c>
      <c r="C25" s="51">
        <f t="shared" si="1"/>
        <v>0</v>
      </c>
      <c r="D25" s="51">
        <f t="shared" si="2"/>
        <v>0</v>
      </c>
      <c r="E25" s="143">
        <f t="shared" si="3"/>
        <v>0</v>
      </c>
      <c r="F25" s="92"/>
      <c r="G25" s="92"/>
      <c r="H25" s="142">
        <f t="shared" si="0"/>
        <v>0</v>
      </c>
      <c r="I25" s="92"/>
      <c r="J25" s="92"/>
      <c r="K25" s="161">
        <f t="shared" si="4"/>
        <v>0</v>
      </c>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row>
    <row r="26" spans="1:41" s="114" customFormat="1" ht="18" hidden="1">
      <c r="A26" s="9">
        <v>1345</v>
      </c>
      <c r="B26" s="12" t="s">
        <v>20</v>
      </c>
      <c r="C26" s="51">
        <f t="shared" si="1"/>
        <v>0</v>
      </c>
      <c r="D26" s="51">
        <f t="shared" si="2"/>
        <v>0</v>
      </c>
      <c r="E26" s="143">
        <f t="shared" si="3"/>
        <v>0</v>
      </c>
      <c r="F26" s="92"/>
      <c r="G26" s="92"/>
      <c r="H26" s="142">
        <f t="shared" si="0"/>
        <v>0</v>
      </c>
      <c r="I26" s="92"/>
      <c r="J26" s="92"/>
      <c r="K26" s="161">
        <f t="shared" si="4"/>
        <v>0</v>
      </c>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row>
    <row r="27" spans="1:41" s="110" customFormat="1" ht="18" hidden="1">
      <c r="A27" s="9">
        <v>1346</v>
      </c>
      <c r="B27" s="12" t="s">
        <v>21</v>
      </c>
      <c r="C27" s="51">
        <f t="shared" si="1"/>
        <v>0</v>
      </c>
      <c r="D27" s="51">
        <f t="shared" si="2"/>
        <v>0</v>
      </c>
      <c r="E27" s="143">
        <f t="shared" si="3"/>
        <v>0</v>
      </c>
      <c r="F27" s="92"/>
      <c r="G27" s="92"/>
      <c r="H27" s="142">
        <f t="shared" si="0"/>
        <v>0</v>
      </c>
      <c r="I27" s="92"/>
      <c r="J27" s="92"/>
      <c r="K27" s="161">
        <f t="shared" si="4"/>
        <v>0</v>
      </c>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row>
    <row r="28" spans="1:41" s="110" customFormat="1" ht="18" hidden="1">
      <c r="A28" s="9">
        <v>1347</v>
      </c>
      <c r="B28" s="12" t="s">
        <v>22</v>
      </c>
      <c r="C28" s="51">
        <f t="shared" si="1"/>
        <v>0</v>
      </c>
      <c r="D28" s="51">
        <f t="shared" si="2"/>
        <v>0</v>
      </c>
      <c r="E28" s="143">
        <f t="shared" si="3"/>
        <v>0</v>
      </c>
      <c r="F28" s="92"/>
      <c r="G28" s="92"/>
      <c r="H28" s="142">
        <f t="shared" si="0"/>
        <v>0</v>
      </c>
      <c r="I28" s="92"/>
      <c r="J28" s="92"/>
      <c r="K28" s="161">
        <f t="shared" si="4"/>
        <v>0</v>
      </c>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row>
    <row r="29" spans="1:41" s="110" customFormat="1" ht="18" hidden="1">
      <c r="A29" s="9">
        <v>1348</v>
      </c>
      <c r="B29" s="12" t="s">
        <v>23</v>
      </c>
      <c r="C29" s="51">
        <f t="shared" si="1"/>
        <v>0</v>
      </c>
      <c r="D29" s="51">
        <f t="shared" si="2"/>
        <v>0</v>
      </c>
      <c r="E29" s="143">
        <f t="shared" si="3"/>
        <v>0</v>
      </c>
      <c r="F29" s="92"/>
      <c r="G29" s="92"/>
      <c r="H29" s="142">
        <f t="shared" si="0"/>
        <v>0</v>
      </c>
      <c r="I29" s="92"/>
      <c r="J29" s="92"/>
      <c r="K29" s="161">
        <f t="shared" si="4"/>
        <v>0</v>
      </c>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row>
    <row r="30" spans="1:41" s="110" customFormat="1" ht="18" hidden="1">
      <c r="A30" s="9">
        <v>1371</v>
      </c>
      <c r="B30" s="12" t="s">
        <v>24</v>
      </c>
      <c r="C30" s="51">
        <f t="shared" si="1"/>
        <v>0</v>
      </c>
      <c r="D30" s="51">
        <f t="shared" si="2"/>
        <v>0</v>
      </c>
      <c r="E30" s="143">
        <f t="shared" si="3"/>
        <v>0</v>
      </c>
      <c r="F30" s="156"/>
      <c r="G30" s="156"/>
      <c r="H30" s="142">
        <f t="shared" si="0"/>
        <v>0</v>
      </c>
      <c r="I30" s="92"/>
      <c r="J30" s="92"/>
      <c r="K30" s="161">
        <f t="shared" si="4"/>
        <v>0</v>
      </c>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156"/>
      <c r="AO30" s="156"/>
    </row>
    <row r="31" spans="1:41" ht="36">
      <c r="A31" s="107">
        <v>1411</v>
      </c>
      <c r="B31" s="108" t="s">
        <v>386</v>
      </c>
      <c r="C31" s="51">
        <f t="shared" si="1"/>
        <v>489504</v>
      </c>
      <c r="D31" s="51">
        <f>G31+J31+M31+P31+S31+V31+Y31+AB31+AE31+AH31+AK31+AN31</f>
        <v>0</v>
      </c>
      <c r="E31" s="143">
        <f t="shared" si="3"/>
        <v>489504</v>
      </c>
      <c r="F31" s="88">
        <v>40792</v>
      </c>
      <c r="G31" s="160"/>
      <c r="H31" s="160">
        <f t="shared" si="0"/>
        <v>40792</v>
      </c>
      <c r="I31" s="152">
        <v>40792</v>
      </c>
      <c r="J31" s="163"/>
      <c r="K31" s="161">
        <f t="shared" si="4"/>
        <v>40792</v>
      </c>
      <c r="L31" s="109">
        <v>40792</v>
      </c>
      <c r="M31" s="109"/>
      <c r="N31" s="41">
        <f>L31-M31</f>
        <v>40792</v>
      </c>
      <c r="O31" s="109">
        <v>40792</v>
      </c>
      <c r="P31" s="109"/>
      <c r="Q31" s="41">
        <f>O31-P31</f>
        <v>40792</v>
      </c>
      <c r="R31" s="109">
        <v>40792</v>
      </c>
      <c r="S31" s="109"/>
      <c r="T31" s="41">
        <f>R31-S31</f>
        <v>40792</v>
      </c>
      <c r="U31" s="109">
        <v>40792</v>
      </c>
      <c r="V31" s="109"/>
      <c r="W31" s="41">
        <f>U31-V31</f>
        <v>40792</v>
      </c>
      <c r="X31" s="109">
        <v>40792</v>
      </c>
      <c r="Y31" s="109"/>
      <c r="Z31" s="41">
        <f>X31-Y31</f>
        <v>40792</v>
      </c>
      <c r="AA31" s="109">
        <v>40792</v>
      </c>
      <c r="AB31" s="109"/>
      <c r="AC31" s="41">
        <f>AA31-AB31</f>
        <v>40792</v>
      </c>
      <c r="AD31" s="109">
        <v>40792</v>
      </c>
      <c r="AE31" s="109"/>
      <c r="AF31" s="41">
        <f>AD31-AE31</f>
        <v>40792</v>
      </c>
      <c r="AG31" s="109">
        <v>40792</v>
      </c>
      <c r="AH31" s="109"/>
      <c r="AI31" s="41">
        <f>AG31-AH31</f>
        <v>40792</v>
      </c>
      <c r="AJ31" s="109">
        <v>40792</v>
      </c>
      <c r="AK31" s="109"/>
      <c r="AL31" s="41">
        <f>AJ31-AK31</f>
        <v>40792</v>
      </c>
      <c r="AM31" s="223">
        <v>40792</v>
      </c>
      <c r="AN31" s="41"/>
      <c r="AO31" s="41">
        <f>AM31-AN31</f>
        <v>40792</v>
      </c>
    </row>
    <row r="32" spans="1:41" s="102" customFormat="1" ht="18" hidden="1">
      <c r="A32" s="9">
        <v>1412</v>
      </c>
      <c r="B32" s="12" t="s">
        <v>25</v>
      </c>
      <c r="C32" s="51">
        <f t="shared" si="1"/>
        <v>0</v>
      </c>
      <c r="D32" s="51">
        <f t="shared" si="2"/>
        <v>0</v>
      </c>
      <c r="E32" s="143">
        <f t="shared" si="3"/>
        <v>0</v>
      </c>
      <c r="H32" s="142">
        <f t="shared" si="0"/>
        <v>0</v>
      </c>
      <c r="I32" s="92"/>
      <c r="J32" s="92"/>
      <c r="K32" s="161">
        <f t="shared" si="4"/>
        <v>0</v>
      </c>
      <c r="L32" s="92"/>
      <c r="M32" s="92"/>
      <c r="N32" s="92"/>
      <c r="O32" s="92"/>
      <c r="P32" s="97"/>
      <c r="Q32" s="97"/>
      <c r="R32" s="97"/>
      <c r="S32" s="136"/>
      <c r="T32" s="136"/>
      <c r="U32" s="98"/>
      <c r="V32" s="101"/>
      <c r="W32" s="101"/>
      <c r="X32" s="101"/>
      <c r="Y32" s="101"/>
      <c r="Z32" s="101"/>
      <c r="AA32" s="92"/>
      <c r="AB32" s="92"/>
      <c r="AC32" s="92"/>
      <c r="AD32" s="92"/>
      <c r="AE32" s="92"/>
      <c r="AF32" s="92"/>
      <c r="AG32" s="92"/>
      <c r="AH32" s="92"/>
      <c r="AI32" s="92"/>
      <c r="AJ32" s="92"/>
      <c r="AK32" s="92"/>
      <c r="AL32" s="92"/>
      <c r="AM32" s="92"/>
      <c r="AN32" s="138"/>
      <c r="AO32" s="138"/>
    </row>
    <row r="33" spans="1:41" s="102" customFormat="1" ht="18" hidden="1">
      <c r="A33" s="9">
        <v>1413</v>
      </c>
      <c r="B33" s="12" t="s">
        <v>26</v>
      </c>
      <c r="C33" s="51">
        <f t="shared" si="1"/>
        <v>0</v>
      </c>
      <c r="D33" s="51">
        <f t="shared" si="2"/>
        <v>0</v>
      </c>
      <c r="E33" s="143">
        <f t="shared" si="3"/>
        <v>0</v>
      </c>
      <c r="H33" s="142">
        <f t="shared" si="0"/>
        <v>0</v>
      </c>
      <c r="I33" s="92"/>
      <c r="J33" s="92"/>
      <c r="K33" s="161">
        <f t="shared" si="4"/>
        <v>0</v>
      </c>
      <c r="L33" s="92"/>
      <c r="M33" s="92"/>
      <c r="N33" s="92"/>
      <c r="O33" s="92"/>
      <c r="P33" s="97"/>
      <c r="Q33" s="97"/>
      <c r="R33" s="97"/>
      <c r="S33" s="136"/>
      <c r="T33" s="136"/>
      <c r="U33" s="98"/>
      <c r="V33" s="103"/>
      <c r="W33" s="103"/>
      <c r="X33" s="103"/>
      <c r="Y33" s="103"/>
      <c r="Z33" s="103"/>
      <c r="AA33" s="92"/>
      <c r="AB33" s="92"/>
      <c r="AC33" s="92"/>
      <c r="AD33" s="92"/>
      <c r="AE33" s="92"/>
      <c r="AF33" s="92"/>
      <c r="AG33" s="92"/>
      <c r="AH33" s="92"/>
      <c r="AI33" s="92"/>
      <c r="AJ33" s="92"/>
      <c r="AK33" s="92"/>
      <c r="AL33" s="92"/>
      <c r="AM33" s="92"/>
      <c r="AN33" s="138"/>
      <c r="AO33" s="138"/>
    </row>
    <row r="34" spans="1:41" ht="18">
      <c r="A34" s="52">
        <v>1421</v>
      </c>
      <c r="B34" s="53" t="s">
        <v>27</v>
      </c>
      <c r="C34" s="51">
        <f t="shared" si="1"/>
        <v>325128</v>
      </c>
      <c r="D34" s="51">
        <f>G34+J34+M34+P34+S34+V34+Y34+AB34+AE34+AH34+AK34+AN34</f>
        <v>0</v>
      </c>
      <c r="E34" s="143">
        <f t="shared" si="3"/>
        <v>325128</v>
      </c>
      <c r="F34" s="88">
        <v>27094</v>
      </c>
      <c r="G34" s="160"/>
      <c r="H34" s="160">
        <f t="shared" si="0"/>
        <v>27094</v>
      </c>
      <c r="I34" s="6">
        <v>27094</v>
      </c>
      <c r="J34" s="163"/>
      <c r="K34" s="161">
        <f t="shared" si="4"/>
        <v>27094</v>
      </c>
      <c r="L34" s="41">
        <v>27094</v>
      </c>
      <c r="M34" s="41"/>
      <c r="N34" s="41">
        <f>L34-M34</f>
        <v>27094</v>
      </c>
      <c r="O34" s="41">
        <v>27094</v>
      </c>
      <c r="P34" s="41"/>
      <c r="Q34" s="41">
        <f>O34-P34</f>
        <v>27094</v>
      </c>
      <c r="R34" s="41">
        <v>27094</v>
      </c>
      <c r="S34" s="41"/>
      <c r="T34" s="41">
        <f>R34-S34</f>
        <v>27094</v>
      </c>
      <c r="U34" s="41">
        <v>27094</v>
      </c>
      <c r="V34" s="41"/>
      <c r="W34" s="41">
        <f>U34-V34</f>
        <v>27094</v>
      </c>
      <c r="X34" s="41">
        <v>27094</v>
      </c>
      <c r="Y34" s="41"/>
      <c r="Z34" s="41">
        <f>X34-Y34</f>
        <v>27094</v>
      </c>
      <c r="AA34" s="41">
        <v>27094</v>
      </c>
      <c r="AB34" s="41"/>
      <c r="AC34" s="41">
        <f>AA34-AB34</f>
        <v>27094</v>
      </c>
      <c r="AD34" s="41">
        <v>27094</v>
      </c>
      <c r="AE34" s="41"/>
      <c r="AF34" s="41">
        <f>AD34-AE34</f>
        <v>27094</v>
      </c>
      <c r="AG34" s="41">
        <v>27094</v>
      </c>
      <c r="AH34" s="41"/>
      <c r="AI34" s="41">
        <f>AG34-AH34</f>
        <v>27094</v>
      </c>
      <c r="AJ34" s="41">
        <v>27094</v>
      </c>
      <c r="AK34" s="41"/>
      <c r="AL34" s="41">
        <f>AJ34-AK34</f>
        <v>27094</v>
      </c>
      <c r="AM34" s="166">
        <v>27094</v>
      </c>
      <c r="AN34" s="41"/>
      <c r="AO34" s="41">
        <f>AM34-AN34</f>
        <v>27094</v>
      </c>
    </row>
    <row r="35" spans="1:41" ht="18">
      <c r="A35" s="52">
        <v>1431</v>
      </c>
      <c r="B35" s="53" t="s">
        <v>28</v>
      </c>
      <c r="C35" s="51">
        <f t="shared" si="1"/>
        <v>1625628</v>
      </c>
      <c r="D35" s="51">
        <f>G35+J35+M35+P35+S35+V35+Y35+AB35+AE35+AH35+AK35+AN35</f>
        <v>0</v>
      </c>
      <c r="E35" s="143">
        <f t="shared" si="3"/>
        <v>1625628</v>
      </c>
      <c r="F35" s="88">
        <v>135469</v>
      </c>
      <c r="G35" s="160"/>
      <c r="H35" s="160">
        <f t="shared" si="0"/>
        <v>135469</v>
      </c>
      <c r="I35" s="6">
        <v>135469</v>
      </c>
      <c r="J35" s="163"/>
      <c r="K35" s="161">
        <f t="shared" si="4"/>
        <v>135469</v>
      </c>
      <c r="L35" s="41">
        <v>135469</v>
      </c>
      <c r="M35" s="41"/>
      <c r="N35" s="41">
        <f>L35-M35</f>
        <v>135469</v>
      </c>
      <c r="O35" s="41">
        <v>135469</v>
      </c>
      <c r="P35" s="41"/>
      <c r="Q35" s="41">
        <f>O35-P35</f>
        <v>135469</v>
      </c>
      <c r="R35" s="41">
        <v>135469</v>
      </c>
      <c r="S35" s="41"/>
      <c r="T35" s="41">
        <f>R35-S35</f>
        <v>135469</v>
      </c>
      <c r="U35" s="41">
        <v>135469</v>
      </c>
      <c r="V35" s="41"/>
      <c r="W35" s="41">
        <f>U35-V35</f>
        <v>135469</v>
      </c>
      <c r="X35" s="41">
        <v>135469</v>
      </c>
      <c r="Y35" s="41"/>
      <c r="Z35" s="41">
        <f>X35-Y35</f>
        <v>135469</v>
      </c>
      <c r="AA35" s="41">
        <v>135469</v>
      </c>
      <c r="AB35" s="41"/>
      <c r="AC35" s="41">
        <f>AA35-AB35</f>
        <v>135469</v>
      </c>
      <c r="AD35" s="41">
        <v>135469</v>
      </c>
      <c r="AE35" s="41"/>
      <c r="AF35" s="41">
        <f>AD35-AE35</f>
        <v>135469</v>
      </c>
      <c r="AG35" s="41">
        <v>135469</v>
      </c>
      <c r="AH35" s="41"/>
      <c r="AI35" s="41">
        <f>AG35-AH35</f>
        <v>135469</v>
      </c>
      <c r="AJ35" s="41">
        <v>135469</v>
      </c>
      <c r="AK35" s="41"/>
      <c r="AL35" s="41">
        <f>AJ35-AK35</f>
        <v>135469</v>
      </c>
      <c r="AM35" s="166">
        <v>135469</v>
      </c>
      <c r="AN35" s="41"/>
      <c r="AO35" s="41">
        <f>AM35-AN35</f>
        <v>135469</v>
      </c>
    </row>
    <row r="36" spans="1:41" ht="42.75" customHeight="1">
      <c r="A36" s="52">
        <v>1432</v>
      </c>
      <c r="B36" s="53" t="s">
        <v>29</v>
      </c>
      <c r="C36" s="51">
        <f t="shared" si="1"/>
        <v>209448</v>
      </c>
      <c r="D36" s="51">
        <f>G36+J36+M36+P36+S36+V36+Y36+AB36+AE36+AH36+AK36+AN36</f>
        <v>0</v>
      </c>
      <c r="E36" s="143">
        <f t="shared" si="3"/>
        <v>209448</v>
      </c>
      <c r="F36" s="88">
        <v>17454</v>
      </c>
      <c r="G36" s="160"/>
      <c r="H36" s="160">
        <f t="shared" si="0"/>
        <v>17454</v>
      </c>
      <c r="I36" s="6">
        <v>17454</v>
      </c>
      <c r="J36" s="163"/>
      <c r="K36" s="161">
        <f t="shared" si="4"/>
        <v>17454</v>
      </c>
      <c r="L36" s="41">
        <v>17454</v>
      </c>
      <c r="M36" s="41"/>
      <c r="N36" s="41">
        <f>L36-M36</f>
        <v>17454</v>
      </c>
      <c r="O36" s="41">
        <v>17454</v>
      </c>
      <c r="P36" s="41"/>
      <c r="Q36" s="41">
        <f>O36-P36</f>
        <v>17454</v>
      </c>
      <c r="R36" s="41">
        <v>17454</v>
      </c>
      <c r="S36" s="41"/>
      <c r="T36" s="41">
        <f>R36-S36</f>
        <v>17454</v>
      </c>
      <c r="U36" s="41">
        <v>17454</v>
      </c>
      <c r="V36" s="41"/>
      <c r="W36" s="41">
        <f>U36-V36</f>
        <v>17454</v>
      </c>
      <c r="X36" s="41">
        <v>17454</v>
      </c>
      <c r="Y36" s="41"/>
      <c r="Z36" s="41">
        <f>X36-Y36</f>
        <v>17454</v>
      </c>
      <c r="AA36" s="41">
        <v>17454</v>
      </c>
      <c r="AB36" s="41"/>
      <c r="AC36" s="41">
        <f>AA36-AB36</f>
        <v>17454</v>
      </c>
      <c r="AD36" s="41">
        <v>17454</v>
      </c>
      <c r="AE36" s="41"/>
      <c r="AF36" s="41">
        <f>AD36-AE36</f>
        <v>17454</v>
      </c>
      <c r="AG36" s="41">
        <v>17454</v>
      </c>
      <c r="AH36" s="41"/>
      <c r="AI36" s="41">
        <f>AG36-AH36</f>
        <v>17454</v>
      </c>
      <c r="AJ36" s="41">
        <v>17454</v>
      </c>
      <c r="AK36" s="41"/>
      <c r="AL36" s="41">
        <f>AJ36-AK36</f>
        <v>17454</v>
      </c>
      <c r="AM36" s="166">
        <v>17454</v>
      </c>
      <c r="AN36" s="41"/>
      <c r="AO36" s="41">
        <f>AM36-AN36</f>
        <v>17454</v>
      </c>
    </row>
    <row r="37" spans="1:41" s="102" customFormat="1" ht="18" hidden="1">
      <c r="A37" s="9">
        <v>1441</v>
      </c>
      <c r="B37" s="12" t="s">
        <v>30</v>
      </c>
      <c r="C37" s="51">
        <f t="shared" si="1"/>
        <v>0</v>
      </c>
      <c r="D37" s="51">
        <f t="shared" si="2"/>
        <v>0</v>
      </c>
      <c r="E37" s="143">
        <f t="shared" si="3"/>
        <v>0</v>
      </c>
      <c r="F37" s="101"/>
      <c r="G37" s="101"/>
      <c r="H37" s="142">
        <f t="shared" si="0"/>
        <v>0</v>
      </c>
      <c r="I37" s="92"/>
      <c r="J37" s="92"/>
      <c r="K37" s="161">
        <f t="shared" si="4"/>
        <v>0</v>
      </c>
      <c r="L37" s="92"/>
      <c r="M37" s="92"/>
      <c r="N37" s="92"/>
      <c r="O37" s="92"/>
      <c r="P37" s="97"/>
      <c r="Q37" s="97"/>
      <c r="R37" s="97"/>
      <c r="S37" s="136"/>
      <c r="T37" s="136"/>
      <c r="U37" s="98"/>
      <c r="V37" s="101"/>
      <c r="W37" s="101"/>
      <c r="X37" s="101"/>
      <c r="Y37" s="101"/>
      <c r="Z37" s="101"/>
      <c r="AA37" s="92"/>
      <c r="AB37" s="92"/>
      <c r="AC37" s="92"/>
      <c r="AD37" s="92"/>
      <c r="AE37" s="92"/>
      <c r="AF37" s="92"/>
      <c r="AG37" s="92"/>
      <c r="AH37" s="92"/>
      <c r="AI37" s="92"/>
      <c r="AJ37" s="92"/>
      <c r="AK37" s="92"/>
      <c r="AL37" s="92"/>
      <c r="AM37" s="92"/>
      <c r="AN37" s="138"/>
      <c r="AO37" s="138"/>
    </row>
    <row r="38" spans="1:41" s="102" customFormat="1" ht="18" hidden="1">
      <c r="A38" s="9">
        <v>1442</v>
      </c>
      <c r="B38" s="12" t="s">
        <v>31</v>
      </c>
      <c r="C38" s="51">
        <f t="shared" si="1"/>
        <v>0</v>
      </c>
      <c r="D38" s="51">
        <f t="shared" si="2"/>
        <v>0</v>
      </c>
      <c r="E38" s="143">
        <f t="shared" si="3"/>
        <v>0</v>
      </c>
      <c r="F38" s="91"/>
      <c r="G38" s="91"/>
      <c r="H38" s="142">
        <f t="shared" si="0"/>
        <v>0</v>
      </c>
      <c r="I38" s="92"/>
      <c r="J38" s="92"/>
      <c r="K38" s="161">
        <f t="shared" si="4"/>
        <v>0</v>
      </c>
      <c r="L38" s="92"/>
      <c r="M38" s="92"/>
      <c r="N38" s="92"/>
      <c r="O38" s="92"/>
      <c r="P38" s="97"/>
      <c r="Q38" s="97"/>
      <c r="R38" s="97"/>
      <c r="S38" s="136"/>
      <c r="T38" s="136"/>
      <c r="U38" s="98"/>
      <c r="V38" s="91"/>
      <c r="W38" s="91"/>
      <c r="X38" s="91"/>
      <c r="Y38" s="91"/>
      <c r="Z38" s="91"/>
      <c r="AA38" s="92"/>
      <c r="AB38" s="92"/>
      <c r="AC38" s="92"/>
      <c r="AD38" s="92"/>
      <c r="AE38" s="92"/>
      <c r="AF38" s="92"/>
      <c r="AG38" s="92"/>
      <c r="AH38" s="92"/>
      <c r="AI38" s="92"/>
      <c r="AJ38" s="92"/>
      <c r="AK38" s="92"/>
      <c r="AL38" s="92"/>
      <c r="AM38" s="92"/>
      <c r="AN38" s="138"/>
      <c r="AO38" s="138"/>
    </row>
    <row r="39" spans="1:41" s="115" customFormat="1" ht="27.75" customHeight="1" thickBot="1">
      <c r="A39" s="9">
        <v>1521</v>
      </c>
      <c r="B39" s="12" t="s">
        <v>32</v>
      </c>
      <c r="C39" s="51">
        <f t="shared" si="1"/>
        <v>0</v>
      </c>
      <c r="D39" s="51">
        <f>G39+J39+M39+P39+S39+V39+Y39+AB39+AE39+AH39+AK39+AN39</f>
        <v>0</v>
      </c>
      <c r="E39" s="235">
        <f t="shared" si="3"/>
        <v>0</v>
      </c>
      <c r="F39" s="92"/>
      <c r="G39" s="91"/>
      <c r="H39" s="142">
        <f t="shared" si="0"/>
        <v>0</v>
      </c>
      <c r="I39" s="92"/>
      <c r="J39" s="92"/>
      <c r="K39" s="161">
        <f t="shared" si="4"/>
        <v>0</v>
      </c>
      <c r="L39" s="92"/>
      <c r="M39" s="92"/>
      <c r="N39" s="41">
        <f>L39-M39</f>
        <v>0</v>
      </c>
      <c r="O39" s="92"/>
      <c r="P39" s="97"/>
      <c r="Q39" s="41">
        <f>O39-P39</f>
        <v>0</v>
      </c>
      <c r="R39" s="92"/>
      <c r="S39" s="92"/>
      <c r="T39" s="6">
        <f>R39-S39</f>
        <v>0</v>
      </c>
      <c r="U39" s="98"/>
      <c r="V39" s="91"/>
      <c r="W39" s="41">
        <f>U39-V39</f>
        <v>0</v>
      </c>
      <c r="X39" s="91"/>
      <c r="Y39" s="91"/>
      <c r="Z39" s="41">
        <f>X39-Y39</f>
        <v>0</v>
      </c>
      <c r="AA39" s="92"/>
      <c r="AB39" s="92"/>
      <c r="AC39" s="41">
        <f>AA39-AB39</f>
        <v>0</v>
      </c>
      <c r="AD39" s="92"/>
      <c r="AE39" s="92"/>
      <c r="AF39" s="41">
        <f>AD39-AE39</f>
        <v>0</v>
      </c>
      <c r="AG39" s="92"/>
      <c r="AH39" s="92"/>
      <c r="AI39" s="41">
        <f>AG39-AH39</f>
        <v>0</v>
      </c>
      <c r="AJ39" s="92"/>
      <c r="AK39" s="92"/>
      <c r="AL39" s="41">
        <f>AJ39-AK39</f>
        <v>0</v>
      </c>
      <c r="AM39" s="97"/>
      <c r="AN39" s="92"/>
      <c r="AO39" s="41">
        <f>AM39-AN39</f>
        <v>0</v>
      </c>
    </row>
    <row r="40" spans="1:41" s="102" customFormat="1" ht="24" customHeight="1" hidden="1">
      <c r="A40" s="9">
        <v>1522</v>
      </c>
      <c r="B40" s="12" t="s">
        <v>33</v>
      </c>
      <c r="C40" s="51">
        <f t="shared" si="1"/>
        <v>0</v>
      </c>
      <c r="D40" s="51">
        <f t="shared" si="2"/>
        <v>0</v>
      </c>
      <c r="E40" s="143">
        <f t="shared" si="3"/>
        <v>0</v>
      </c>
      <c r="F40" s="91"/>
      <c r="G40" s="91"/>
      <c r="H40" s="142">
        <f t="shared" si="0"/>
        <v>0</v>
      </c>
      <c r="I40" s="92"/>
      <c r="J40" s="92"/>
      <c r="K40" s="161">
        <f t="shared" si="4"/>
        <v>0</v>
      </c>
      <c r="L40" s="92"/>
      <c r="M40" s="92"/>
      <c r="N40" s="92"/>
      <c r="O40" s="92"/>
      <c r="P40" s="97"/>
      <c r="Q40" s="97"/>
      <c r="R40" s="92"/>
      <c r="S40" s="92"/>
      <c r="T40" s="136"/>
      <c r="U40" s="98"/>
      <c r="V40" s="91"/>
      <c r="W40" s="91"/>
      <c r="X40" s="91"/>
      <c r="Y40" s="91"/>
      <c r="Z40" s="91"/>
      <c r="AA40" s="92"/>
      <c r="AB40" s="92"/>
      <c r="AC40" s="92"/>
      <c r="AD40" s="92"/>
      <c r="AE40" s="92"/>
      <c r="AF40" s="92"/>
      <c r="AG40" s="92"/>
      <c r="AH40" s="92"/>
      <c r="AI40" s="92"/>
      <c r="AJ40" s="92"/>
      <c r="AK40" s="92"/>
      <c r="AL40" s="92"/>
      <c r="AM40" s="92"/>
      <c r="AN40" s="138"/>
      <c r="AO40" s="138"/>
    </row>
    <row r="41" spans="1:41" s="102" customFormat="1" ht="27" customHeight="1" hidden="1">
      <c r="A41" s="9">
        <v>1523</v>
      </c>
      <c r="B41" s="12" t="s">
        <v>34</v>
      </c>
      <c r="C41" s="51">
        <f t="shared" si="1"/>
        <v>0</v>
      </c>
      <c r="D41" s="51">
        <f t="shared" si="2"/>
        <v>0</v>
      </c>
      <c r="E41" s="143">
        <f t="shared" si="3"/>
        <v>0</v>
      </c>
      <c r="F41" s="91"/>
      <c r="G41" s="91"/>
      <c r="H41" s="142">
        <f t="shared" si="0"/>
        <v>0</v>
      </c>
      <c r="I41" s="92"/>
      <c r="J41" s="92"/>
      <c r="K41" s="161">
        <f t="shared" si="4"/>
        <v>0</v>
      </c>
      <c r="L41" s="92"/>
      <c r="M41" s="92"/>
      <c r="N41" s="92"/>
      <c r="O41" s="92"/>
      <c r="P41" s="97"/>
      <c r="Q41" s="97"/>
      <c r="R41" s="92"/>
      <c r="S41" s="92"/>
      <c r="T41" s="136"/>
      <c r="U41" s="98"/>
      <c r="V41" s="91"/>
      <c r="W41" s="91"/>
      <c r="X41" s="91"/>
      <c r="Y41" s="91"/>
      <c r="Z41" s="91"/>
      <c r="AA41" s="92"/>
      <c r="AB41" s="92"/>
      <c r="AC41" s="92"/>
      <c r="AD41" s="92"/>
      <c r="AE41" s="92"/>
      <c r="AF41" s="92"/>
      <c r="AG41" s="92"/>
      <c r="AH41" s="92"/>
      <c r="AI41" s="92"/>
      <c r="AJ41" s="92"/>
      <c r="AK41" s="92"/>
      <c r="AL41" s="92"/>
      <c r="AM41" s="92"/>
      <c r="AN41" s="138"/>
      <c r="AO41" s="138"/>
    </row>
    <row r="42" spans="1:41" s="102" customFormat="1" ht="29.25" customHeight="1" hidden="1">
      <c r="A42" s="9">
        <v>1524</v>
      </c>
      <c r="B42" s="12" t="s">
        <v>35</v>
      </c>
      <c r="C42" s="51">
        <f t="shared" si="1"/>
        <v>0</v>
      </c>
      <c r="D42" s="51">
        <f t="shared" si="2"/>
        <v>0</v>
      </c>
      <c r="E42" s="143">
        <f t="shared" si="3"/>
        <v>0</v>
      </c>
      <c r="F42" s="91"/>
      <c r="G42" s="91"/>
      <c r="H42" s="142">
        <f t="shared" si="0"/>
        <v>0</v>
      </c>
      <c r="I42" s="92"/>
      <c r="J42" s="92"/>
      <c r="K42" s="161">
        <f t="shared" si="4"/>
        <v>0</v>
      </c>
      <c r="L42" s="92"/>
      <c r="M42" s="92"/>
      <c r="N42" s="92"/>
      <c r="O42" s="92"/>
      <c r="P42" s="97"/>
      <c r="Q42" s="97"/>
      <c r="R42" s="92"/>
      <c r="S42" s="92"/>
      <c r="T42" s="136"/>
      <c r="U42" s="98"/>
      <c r="V42" s="91"/>
      <c r="W42" s="91"/>
      <c r="X42" s="91"/>
      <c r="Y42" s="91"/>
      <c r="Z42" s="91"/>
      <c r="AA42" s="92"/>
      <c r="AB42" s="92"/>
      <c r="AC42" s="92"/>
      <c r="AD42" s="92"/>
      <c r="AE42" s="92"/>
      <c r="AF42" s="92"/>
      <c r="AG42" s="92"/>
      <c r="AH42" s="92"/>
      <c r="AI42" s="92"/>
      <c r="AJ42" s="92"/>
      <c r="AK42" s="92"/>
      <c r="AL42" s="92"/>
      <c r="AM42" s="92"/>
      <c r="AN42" s="138"/>
      <c r="AO42" s="138"/>
    </row>
    <row r="43" spans="1:41" s="102" customFormat="1" ht="29.25" customHeight="1" hidden="1">
      <c r="A43" s="9">
        <v>1531</v>
      </c>
      <c r="B43" s="12" t="s">
        <v>36</v>
      </c>
      <c r="C43" s="51">
        <f aca="true" t="shared" si="5" ref="C43:C74">F43+I43+L43+O43+R43+U43+X43+AA43+AD43+AG43+AJ43+AM43</f>
        <v>0</v>
      </c>
      <c r="D43" s="51">
        <f t="shared" si="2"/>
        <v>0</v>
      </c>
      <c r="E43" s="143">
        <f t="shared" si="3"/>
        <v>0</v>
      </c>
      <c r="F43" s="91"/>
      <c r="G43" s="91"/>
      <c r="H43" s="142">
        <f t="shared" si="0"/>
        <v>0</v>
      </c>
      <c r="I43" s="92"/>
      <c r="J43" s="92"/>
      <c r="K43" s="161">
        <f t="shared" si="4"/>
        <v>0</v>
      </c>
      <c r="L43" s="92"/>
      <c r="M43" s="92"/>
      <c r="N43" s="92"/>
      <c r="O43" s="92"/>
      <c r="P43" s="97"/>
      <c r="Q43" s="97"/>
      <c r="R43" s="92"/>
      <c r="S43" s="92"/>
      <c r="T43" s="136"/>
      <c r="U43" s="98"/>
      <c r="V43" s="91"/>
      <c r="W43" s="91"/>
      <c r="X43" s="91"/>
      <c r="Y43" s="91"/>
      <c r="Z43" s="91"/>
      <c r="AA43" s="92"/>
      <c r="AB43" s="92"/>
      <c r="AC43" s="92"/>
      <c r="AD43" s="92"/>
      <c r="AE43" s="92"/>
      <c r="AF43" s="92"/>
      <c r="AG43" s="92"/>
      <c r="AH43" s="92"/>
      <c r="AI43" s="92"/>
      <c r="AJ43" s="92"/>
      <c r="AK43" s="92"/>
      <c r="AL43" s="92"/>
      <c r="AM43" s="92"/>
      <c r="AN43" s="138"/>
      <c r="AO43" s="138"/>
    </row>
    <row r="44" spans="1:41" s="102" customFormat="1" ht="30" customHeight="1" hidden="1">
      <c r="A44" s="9">
        <v>1541</v>
      </c>
      <c r="B44" s="12" t="s">
        <v>37</v>
      </c>
      <c r="C44" s="51">
        <f t="shared" si="5"/>
        <v>0</v>
      </c>
      <c r="D44" s="51">
        <f t="shared" si="2"/>
        <v>0</v>
      </c>
      <c r="E44" s="143">
        <f t="shared" si="3"/>
        <v>0</v>
      </c>
      <c r="F44" s="91"/>
      <c r="G44" s="91"/>
      <c r="H44" s="142">
        <f t="shared" si="0"/>
        <v>0</v>
      </c>
      <c r="I44" s="92"/>
      <c r="J44" s="92"/>
      <c r="K44" s="161">
        <f t="shared" si="4"/>
        <v>0</v>
      </c>
      <c r="L44" s="92"/>
      <c r="M44" s="92"/>
      <c r="N44" s="92"/>
      <c r="O44" s="92"/>
      <c r="P44" s="97"/>
      <c r="Q44" s="97"/>
      <c r="R44" s="92"/>
      <c r="S44" s="92"/>
      <c r="T44" s="136"/>
      <c r="U44" s="98"/>
      <c r="V44" s="91"/>
      <c r="W44" s="91"/>
      <c r="X44" s="91"/>
      <c r="Y44" s="91"/>
      <c r="Z44" s="91"/>
      <c r="AA44" s="92"/>
      <c r="AB44" s="92"/>
      <c r="AC44" s="92"/>
      <c r="AD44" s="92"/>
      <c r="AE44" s="92"/>
      <c r="AF44" s="92"/>
      <c r="AG44" s="92"/>
      <c r="AH44" s="92"/>
      <c r="AI44" s="92"/>
      <c r="AJ44" s="92"/>
      <c r="AK44" s="92"/>
      <c r="AL44" s="92"/>
      <c r="AM44" s="92"/>
      <c r="AN44" s="138"/>
      <c r="AO44" s="138"/>
    </row>
    <row r="45" spans="1:41" s="102" customFormat="1" ht="19.5" customHeight="1" hidden="1">
      <c r="A45" s="9">
        <v>1542</v>
      </c>
      <c r="B45" s="12" t="s">
        <v>38</v>
      </c>
      <c r="C45" s="51">
        <f t="shared" si="5"/>
        <v>0</v>
      </c>
      <c r="D45" s="51">
        <f t="shared" si="2"/>
        <v>0</v>
      </c>
      <c r="E45" s="143">
        <f t="shared" si="3"/>
        <v>0</v>
      </c>
      <c r="F45" s="91"/>
      <c r="G45" s="91"/>
      <c r="H45" s="142">
        <f t="shared" si="0"/>
        <v>0</v>
      </c>
      <c r="I45" s="92"/>
      <c r="J45" s="92"/>
      <c r="K45" s="161">
        <f t="shared" si="4"/>
        <v>0</v>
      </c>
      <c r="L45" s="92"/>
      <c r="M45" s="92"/>
      <c r="N45" s="92"/>
      <c r="O45" s="92"/>
      <c r="P45" s="97"/>
      <c r="Q45" s="97"/>
      <c r="R45" s="92"/>
      <c r="S45" s="92"/>
      <c r="T45" s="136"/>
      <c r="U45" s="98"/>
      <c r="V45" s="91"/>
      <c r="W45" s="91"/>
      <c r="X45" s="91"/>
      <c r="Y45" s="91"/>
      <c r="Z45" s="91"/>
      <c r="AA45" s="92"/>
      <c r="AB45" s="92"/>
      <c r="AC45" s="92"/>
      <c r="AD45" s="92"/>
      <c r="AE45" s="92"/>
      <c r="AF45" s="92"/>
      <c r="AG45" s="92"/>
      <c r="AH45" s="92"/>
      <c r="AI45" s="92"/>
      <c r="AJ45" s="92"/>
      <c r="AK45" s="92"/>
      <c r="AL45" s="92"/>
      <c r="AM45" s="92"/>
      <c r="AN45" s="138"/>
      <c r="AO45" s="138"/>
    </row>
    <row r="46" spans="1:41" s="102" customFormat="1" ht="21" customHeight="1" hidden="1">
      <c r="A46" s="9">
        <v>1543</v>
      </c>
      <c r="B46" s="12" t="s">
        <v>39</v>
      </c>
      <c r="C46" s="51">
        <f t="shared" si="5"/>
        <v>0</v>
      </c>
      <c r="D46" s="51">
        <f t="shared" si="2"/>
        <v>0</v>
      </c>
      <c r="E46" s="143">
        <f t="shared" si="3"/>
        <v>0</v>
      </c>
      <c r="F46" s="91"/>
      <c r="G46" s="91"/>
      <c r="H46" s="142">
        <f t="shared" si="0"/>
        <v>0</v>
      </c>
      <c r="I46" s="92"/>
      <c r="J46" s="92"/>
      <c r="K46" s="161">
        <f t="shared" si="4"/>
        <v>0</v>
      </c>
      <c r="L46" s="92"/>
      <c r="M46" s="92"/>
      <c r="N46" s="92"/>
      <c r="O46" s="92"/>
      <c r="P46" s="97"/>
      <c r="Q46" s="97"/>
      <c r="R46" s="92"/>
      <c r="S46" s="92"/>
      <c r="T46" s="136"/>
      <c r="U46" s="98"/>
      <c r="V46" s="91"/>
      <c r="W46" s="91"/>
      <c r="X46" s="91"/>
      <c r="Y46" s="91"/>
      <c r="Z46" s="91"/>
      <c r="AA46" s="92"/>
      <c r="AB46" s="92"/>
      <c r="AC46" s="92"/>
      <c r="AD46" s="92"/>
      <c r="AE46" s="92"/>
      <c r="AF46" s="92"/>
      <c r="AG46" s="92"/>
      <c r="AH46" s="92"/>
      <c r="AI46" s="92"/>
      <c r="AJ46" s="92"/>
      <c r="AK46" s="92"/>
      <c r="AL46" s="92"/>
      <c r="AM46" s="92"/>
      <c r="AN46" s="138"/>
      <c r="AO46" s="138"/>
    </row>
    <row r="47" spans="1:41" s="102" customFormat="1" ht="24" customHeight="1" hidden="1">
      <c r="A47" s="9">
        <v>1544</v>
      </c>
      <c r="B47" s="12" t="s">
        <v>40</v>
      </c>
      <c r="C47" s="51">
        <f t="shared" si="5"/>
        <v>0</v>
      </c>
      <c r="D47" s="51">
        <f t="shared" si="2"/>
        <v>0</v>
      </c>
      <c r="E47" s="143">
        <f t="shared" si="3"/>
        <v>0</v>
      </c>
      <c r="F47" s="91"/>
      <c r="G47" s="91"/>
      <c r="H47" s="142">
        <f t="shared" si="0"/>
        <v>0</v>
      </c>
      <c r="I47" s="92"/>
      <c r="J47" s="92"/>
      <c r="K47" s="161">
        <f t="shared" si="4"/>
        <v>0</v>
      </c>
      <c r="L47" s="92"/>
      <c r="M47" s="92"/>
      <c r="N47" s="92"/>
      <c r="O47" s="92"/>
      <c r="P47" s="97"/>
      <c r="Q47" s="97"/>
      <c r="R47" s="92"/>
      <c r="S47" s="92"/>
      <c r="T47" s="136"/>
      <c r="U47" s="98"/>
      <c r="V47" s="91"/>
      <c r="W47" s="91"/>
      <c r="X47" s="91"/>
      <c r="Y47" s="91"/>
      <c r="Z47" s="91"/>
      <c r="AA47" s="92"/>
      <c r="AB47" s="92"/>
      <c r="AC47" s="92"/>
      <c r="AD47" s="92"/>
      <c r="AE47" s="92"/>
      <c r="AF47" s="92"/>
      <c r="AG47" s="92"/>
      <c r="AH47" s="92"/>
      <c r="AI47" s="92"/>
      <c r="AJ47" s="92"/>
      <c r="AK47" s="92"/>
      <c r="AL47" s="92"/>
      <c r="AM47" s="92"/>
      <c r="AN47" s="138"/>
      <c r="AO47" s="138"/>
    </row>
    <row r="48" spans="1:41" s="116" customFormat="1" ht="25.5" customHeight="1" hidden="1">
      <c r="A48" s="9">
        <v>1545</v>
      </c>
      <c r="B48" s="12" t="s">
        <v>41</v>
      </c>
      <c r="C48" s="51">
        <f t="shared" si="5"/>
        <v>0</v>
      </c>
      <c r="D48" s="51">
        <f t="shared" si="2"/>
        <v>0</v>
      </c>
      <c r="E48" s="143">
        <f t="shared" si="3"/>
        <v>0</v>
      </c>
      <c r="F48" s="91"/>
      <c r="G48" s="91"/>
      <c r="H48" s="142">
        <f t="shared" si="0"/>
        <v>0</v>
      </c>
      <c r="I48" s="92"/>
      <c r="J48" s="92"/>
      <c r="K48" s="161">
        <f t="shared" si="4"/>
        <v>0</v>
      </c>
      <c r="L48" s="92"/>
      <c r="M48" s="92"/>
      <c r="N48" s="92"/>
      <c r="O48" s="92"/>
      <c r="P48" s="97"/>
      <c r="Q48" s="97"/>
      <c r="R48" s="92"/>
      <c r="S48" s="92"/>
      <c r="T48" s="136"/>
      <c r="U48" s="98"/>
      <c r="V48" s="91"/>
      <c r="W48" s="91"/>
      <c r="X48" s="91"/>
      <c r="Y48" s="91"/>
      <c r="Z48" s="91"/>
      <c r="AA48" s="92"/>
      <c r="AB48" s="92"/>
      <c r="AC48" s="92"/>
      <c r="AD48" s="92"/>
      <c r="AE48" s="92"/>
      <c r="AF48" s="92"/>
      <c r="AG48" s="92"/>
      <c r="AH48" s="92"/>
      <c r="AI48" s="92"/>
      <c r="AJ48" s="92"/>
      <c r="AK48" s="92"/>
      <c r="AL48" s="92"/>
      <c r="AM48" s="92"/>
      <c r="AN48" s="138"/>
      <c r="AO48" s="138"/>
    </row>
    <row r="49" spans="1:41" s="116" customFormat="1" ht="21" customHeight="1" hidden="1">
      <c r="A49" s="9">
        <v>1546</v>
      </c>
      <c r="B49" s="12" t="s">
        <v>42</v>
      </c>
      <c r="C49" s="51">
        <f t="shared" si="5"/>
        <v>0</v>
      </c>
      <c r="D49" s="51">
        <f t="shared" si="2"/>
        <v>0</v>
      </c>
      <c r="E49" s="143">
        <f t="shared" si="3"/>
        <v>0</v>
      </c>
      <c r="F49" s="91"/>
      <c r="G49" s="91"/>
      <c r="H49" s="142">
        <f t="shared" si="0"/>
        <v>0</v>
      </c>
      <c r="I49" s="92"/>
      <c r="J49" s="92"/>
      <c r="K49" s="161">
        <f t="shared" si="4"/>
        <v>0</v>
      </c>
      <c r="L49" s="92"/>
      <c r="M49" s="92"/>
      <c r="N49" s="92"/>
      <c r="O49" s="92"/>
      <c r="P49" s="97"/>
      <c r="Q49" s="97"/>
      <c r="R49" s="92"/>
      <c r="S49" s="92"/>
      <c r="T49" s="136"/>
      <c r="U49" s="98"/>
      <c r="V49" s="91"/>
      <c r="W49" s="91"/>
      <c r="X49" s="91"/>
      <c r="Y49" s="91"/>
      <c r="Z49" s="91"/>
      <c r="AA49" s="92"/>
      <c r="AB49" s="92"/>
      <c r="AC49" s="92"/>
      <c r="AD49" s="92"/>
      <c r="AE49" s="92"/>
      <c r="AF49" s="92"/>
      <c r="AG49" s="92"/>
      <c r="AH49" s="92"/>
      <c r="AI49" s="92"/>
      <c r="AJ49" s="92"/>
      <c r="AK49" s="92"/>
      <c r="AL49" s="92"/>
      <c r="AM49" s="92"/>
      <c r="AN49" s="138"/>
      <c r="AO49" s="138"/>
    </row>
    <row r="50" spans="1:41" s="102" customFormat="1" ht="29.25" customHeight="1" hidden="1" thickBot="1">
      <c r="A50" s="9">
        <v>1547</v>
      </c>
      <c r="B50" s="12" t="s">
        <v>43</v>
      </c>
      <c r="C50" s="51">
        <f t="shared" si="5"/>
        <v>0</v>
      </c>
      <c r="D50" s="51">
        <f t="shared" si="2"/>
        <v>0</v>
      </c>
      <c r="E50" s="143">
        <f t="shared" si="3"/>
        <v>0</v>
      </c>
      <c r="F50" s="103"/>
      <c r="G50" s="103"/>
      <c r="H50" s="142">
        <f t="shared" si="0"/>
        <v>0</v>
      </c>
      <c r="I50" s="92"/>
      <c r="J50" s="92"/>
      <c r="K50" s="161">
        <f t="shared" si="4"/>
        <v>0</v>
      </c>
      <c r="L50" s="92"/>
      <c r="M50" s="92"/>
      <c r="N50" s="92"/>
      <c r="O50" s="92"/>
      <c r="P50" s="97"/>
      <c r="Q50" s="97"/>
      <c r="R50" s="92"/>
      <c r="S50" s="92"/>
      <c r="T50" s="136"/>
      <c r="U50" s="98"/>
      <c r="V50" s="103"/>
      <c r="W50" s="103"/>
      <c r="X50" s="103"/>
      <c r="Y50" s="103"/>
      <c r="Z50" s="103"/>
      <c r="AA50" s="92"/>
      <c r="AB50" s="92"/>
      <c r="AC50" s="92"/>
      <c r="AD50" s="92"/>
      <c r="AE50" s="92"/>
      <c r="AF50" s="92"/>
      <c r="AG50" s="92"/>
      <c r="AH50" s="92"/>
      <c r="AI50" s="92"/>
      <c r="AJ50" s="92"/>
      <c r="AK50" s="92"/>
      <c r="AL50" s="92"/>
      <c r="AM50" s="92"/>
      <c r="AN50" s="138"/>
      <c r="AO50" s="138"/>
    </row>
    <row r="51" spans="1:41" ht="36.75" thickBot="1">
      <c r="A51" s="52">
        <v>1548</v>
      </c>
      <c r="B51" s="53" t="s">
        <v>44</v>
      </c>
      <c r="C51" s="51">
        <f t="shared" si="5"/>
        <v>180624.8</v>
      </c>
      <c r="D51" s="51">
        <f>G51+J51+M51+P51+S51+V51+Y51+AB51+AE51+AH51+AK51+AN51</f>
        <v>0</v>
      </c>
      <c r="E51" s="143">
        <f t="shared" si="3"/>
        <v>180624.8</v>
      </c>
      <c r="F51" s="41"/>
      <c r="G51" s="41"/>
      <c r="H51" s="160">
        <f t="shared" si="0"/>
        <v>0</v>
      </c>
      <c r="I51" s="6"/>
      <c r="J51" s="6"/>
      <c r="K51" s="161">
        <f t="shared" si="4"/>
        <v>0</v>
      </c>
      <c r="L51" s="86">
        <v>45156.2</v>
      </c>
      <c r="M51" s="86"/>
      <c r="N51" s="41">
        <f>L51-M51</f>
        <v>45156.2</v>
      </c>
      <c r="O51" s="41"/>
      <c r="P51" s="166"/>
      <c r="Q51" s="41">
        <f>O51-P51</f>
        <v>0</v>
      </c>
      <c r="R51" s="57"/>
      <c r="S51" s="57"/>
      <c r="T51" s="6">
        <f>R51-S51</f>
        <v>0</v>
      </c>
      <c r="U51" s="88">
        <v>45156.2</v>
      </c>
      <c r="V51" s="172"/>
      <c r="W51" s="41">
        <f>U51-V51</f>
        <v>45156.2</v>
      </c>
      <c r="X51" s="81"/>
      <c r="Y51" s="57"/>
      <c r="Z51" s="41">
        <f>X51-Y51</f>
        <v>0</v>
      </c>
      <c r="AA51" s="58"/>
      <c r="AB51" s="58"/>
      <c r="AC51" s="41">
        <f>AA51-AB51</f>
        <v>0</v>
      </c>
      <c r="AD51" s="88">
        <v>45156.2</v>
      </c>
      <c r="AE51" s="88"/>
      <c r="AF51" s="41">
        <f>AD51-AE51</f>
        <v>45156.2</v>
      </c>
      <c r="AG51" s="57"/>
      <c r="AH51" s="57"/>
      <c r="AI51" s="41">
        <f>AG51-AH51</f>
        <v>0</v>
      </c>
      <c r="AJ51" s="57"/>
      <c r="AK51" s="57"/>
      <c r="AL51" s="41">
        <f>AJ51-AK51</f>
        <v>0</v>
      </c>
      <c r="AM51" s="224">
        <v>45156.2</v>
      </c>
      <c r="AN51" s="88"/>
      <c r="AO51" s="41">
        <f>AM51-AN51</f>
        <v>45156.2</v>
      </c>
    </row>
    <row r="52" spans="1:41" s="102" customFormat="1" ht="29.25" hidden="1" thickBot="1">
      <c r="A52" s="9">
        <v>1551</v>
      </c>
      <c r="B52" s="12" t="s">
        <v>45</v>
      </c>
      <c r="C52" s="51">
        <f t="shared" si="5"/>
        <v>0</v>
      </c>
      <c r="D52" s="51">
        <f t="shared" si="2"/>
        <v>0</v>
      </c>
      <c r="E52" s="143">
        <f t="shared" si="3"/>
        <v>0</v>
      </c>
      <c r="F52" s="101"/>
      <c r="G52" s="101"/>
      <c r="H52" s="142">
        <f t="shared" si="0"/>
        <v>0</v>
      </c>
      <c r="I52" s="92"/>
      <c r="J52" s="92"/>
      <c r="K52" s="161">
        <f t="shared" si="4"/>
        <v>0</v>
      </c>
      <c r="L52" s="92"/>
      <c r="M52" s="92"/>
      <c r="N52" s="92"/>
      <c r="O52" s="92"/>
      <c r="P52" s="97"/>
      <c r="Q52" s="97"/>
      <c r="R52" s="92"/>
      <c r="S52" s="92"/>
      <c r="T52" s="136"/>
      <c r="U52" s="98"/>
      <c r="V52" s="101"/>
      <c r="W52" s="101"/>
      <c r="X52" s="101"/>
      <c r="Y52" s="92"/>
      <c r="Z52" s="101"/>
      <c r="AA52" s="92"/>
      <c r="AB52" s="92"/>
      <c r="AC52" s="92"/>
      <c r="AD52" s="92"/>
      <c r="AE52" s="92"/>
      <c r="AF52" s="92"/>
      <c r="AG52" s="92"/>
      <c r="AH52" s="92"/>
      <c r="AI52" s="92"/>
      <c r="AJ52" s="92"/>
      <c r="AK52" s="92"/>
      <c r="AL52" s="92"/>
      <c r="AM52" s="92"/>
      <c r="AN52" s="138"/>
      <c r="AO52" s="138"/>
    </row>
    <row r="53" spans="1:41" s="102" customFormat="1" ht="18.75" hidden="1" thickBot="1">
      <c r="A53" s="9">
        <v>1591</v>
      </c>
      <c r="B53" s="12" t="s">
        <v>46</v>
      </c>
      <c r="C53" s="51">
        <f t="shared" si="5"/>
        <v>0</v>
      </c>
      <c r="D53" s="51">
        <f t="shared" si="2"/>
        <v>0</v>
      </c>
      <c r="E53" s="143">
        <f t="shared" si="3"/>
        <v>0</v>
      </c>
      <c r="F53" s="91"/>
      <c r="G53" s="91"/>
      <c r="H53" s="142">
        <f t="shared" si="0"/>
        <v>0</v>
      </c>
      <c r="I53" s="92"/>
      <c r="J53" s="92"/>
      <c r="K53" s="161">
        <f t="shared" si="4"/>
        <v>0</v>
      </c>
      <c r="L53" s="92"/>
      <c r="M53" s="92"/>
      <c r="N53" s="92"/>
      <c r="O53" s="92"/>
      <c r="P53" s="97"/>
      <c r="Q53" s="97"/>
      <c r="R53" s="92"/>
      <c r="S53" s="92"/>
      <c r="T53" s="136"/>
      <c r="U53" s="98"/>
      <c r="V53" s="91"/>
      <c r="W53" s="91"/>
      <c r="X53" s="91"/>
      <c r="Y53" s="92"/>
      <c r="Z53" s="91"/>
      <c r="AA53" s="92"/>
      <c r="AB53" s="92"/>
      <c r="AC53" s="92"/>
      <c r="AD53" s="92"/>
      <c r="AE53" s="92"/>
      <c r="AF53" s="92"/>
      <c r="AG53" s="92"/>
      <c r="AH53" s="92"/>
      <c r="AI53" s="92"/>
      <c r="AJ53" s="92"/>
      <c r="AK53" s="92"/>
      <c r="AL53" s="92"/>
      <c r="AM53" s="92"/>
      <c r="AN53" s="138"/>
      <c r="AO53" s="138"/>
    </row>
    <row r="54" spans="1:41" s="102" customFormat="1" ht="18.75" hidden="1" thickBot="1">
      <c r="A54" s="9">
        <v>1592</v>
      </c>
      <c r="B54" s="12" t="s">
        <v>47</v>
      </c>
      <c r="C54" s="51">
        <f t="shared" si="5"/>
        <v>0</v>
      </c>
      <c r="D54" s="51">
        <f t="shared" si="2"/>
        <v>0</v>
      </c>
      <c r="E54" s="143">
        <f t="shared" si="3"/>
        <v>0</v>
      </c>
      <c r="F54" s="91"/>
      <c r="G54" s="91"/>
      <c r="H54" s="142">
        <f t="shared" si="0"/>
        <v>0</v>
      </c>
      <c r="I54" s="92"/>
      <c r="J54" s="92"/>
      <c r="K54" s="161">
        <f t="shared" si="4"/>
        <v>0</v>
      </c>
      <c r="L54" s="92"/>
      <c r="M54" s="92"/>
      <c r="N54" s="92"/>
      <c r="O54" s="92"/>
      <c r="P54" s="97"/>
      <c r="Q54" s="97"/>
      <c r="R54" s="92"/>
      <c r="S54" s="92"/>
      <c r="T54" s="136"/>
      <c r="U54" s="98"/>
      <c r="V54" s="91"/>
      <c r="W54" s="91"/>
      <c r="X54" s="91"/>
      <c r="Y54" s="92"/>
      <c r="Z54" s="91"/>
      <c r="AA54" s="92"/>
      <c r="AB54" s="92"/>
      <c r="AC54" s="92"/>
      <c r="AD54" s="92"/>
      <c r="AE54" s="92"/>
      <c r="AF54" s="92"/>
      <c r="AG54" s="92"/>
      <c r="AH54" s="92"/>
      <c r="AI54" s="92"/>
      <c r="AJ54" s="92"/>
      <c r="AK54" s="92"/>
      <c r="AL54" s="92"/>
      <c r="AM54" s="92"/>
      <c r="AN54" s="138"/>
      <c r="AO54" s="138"/>
    </row>
    <row r="55" spans="1:41" s="102" customFormat="1" ht="29.25" hidden="1" thickBot="1">
      <c r="A55" s="9">
        <v>1593</v>
      </c>
      <c r="B55" s="12" t="s">
        <v>48</v>
      </c>
      <c r="C55" s="51">
        <f t="shared" si="5"/>
        <v>0</v>
      </c>
      <c r="D55" s="51">
        <f t="shared" si="2"/>
        <v>0</v>
      </c>
      <c r="E55" s="143">
        <f t="shared" si="3"/>
        <v>0</v>
      </c>
      <c r="F55" s="103"/>
      <c r="G55" s="103"/>
      <c r="H55" s="142">
        <f t="shared" si="0"/>
        <v>0</v>
      </c>
      <c r="I55" s="92"/>
      <c r="J55" s="92"/>
      <c r="K55" s="161">
        <f t="shared" si="4"/>
        <v>0</v>
      </c>
      <c r="L55" s="92"/>
      <c r="M55" s="92"/>
      <c r="N55" s="92"/>
      <c r="O55" s="92"/>
      <c r="P55" s="97"/>
      <c r="Q55" s="97"/>
      <c r="R55" s="92"/>
      <c r="S55" s="92"/>
      <c r="T55" s="136"/>
      <c r="U55" s="98"/>
      <c r="V55" s="103"/>
      <c r="W55" s="103"/>
      <c r="X55" s="103"/>
      <c r="Y55" s="92"/>
      <c r="Z55" s="103"/>
      <c r="AA55" s="92"/>
      <c r="AB55" s="92"/>
      <c r="AC55" s="92"/>
      <c r="AD55" s="92"/>
      <c r="AE55" s="92"/>
      <c r="AF55" s="92"/>
      <c r="AG55" s="92"/>
      <c r="AH55" s="92"/>
      <c r="AI55" s="92"/>
      <c r="AJ55" s="92"/>
      <c r="AK55" s="92"/>
      <c r="AL55" s="92"/>
      <c r="AM55" s="92"/>
      <c r="AN55" s="138"/>
      <c r="AO55" s="138"/>
    </row>
    <row r="56" spans="1:41" ht="36.75" thickBot="1">
      <c r="A56" s="52">
        <v>1611</v>
      </c>
      <c r="B56" s="53" t="s">
        <v>49</v>
      </c>
      <c r="C56" s="51">
        <f t="shared" si="5"/>
        <v>583344.11</v>
      </c>
      <c r="D56" s="51">
        <f>G56+J56+M56+P56+S56+V56+Y56+AB56+AE56+AH56+AK56+AN56</f>
        <v>0</v>
      </c>
      <c r="E56" s="143">
        <f t="shared" si="3"/>
        <v>583344.11</v>
      </c>
      <c r="F56" s="41"/>
      <c r="G56" s="160"/>
      <c r="H56" s="160">
        <f t="shared" si="0"/>
        <v>0</v>
      </c>
      <c r="I56" s="6"/>
      <c r="J56" s="41"/>
      <c r="K56" s="161">
        <f t="shared" si="4"/>
        <v>0</v>
      </c>
      <c r="L56" s="41"/>
      <c r="M56" s="41"/>
      <c r="N56" s="41">
        <f>L56-M56</f>
        <v>0</v>
      </c>
      <c r="O56" s="41"/>
      <c r="P56" s="166"/>
      <c r="Q56" s="41">
        <f>O56-P56</f>
        <v>0</v>
      </c>
      <c r="R56" s="57"/>
      <c r="S56" s="57"/>
      <c r="T56" s="6">
        <f>R56-S56</f>
        <v>0</v>
      </c>
      <c r="U56" s="75"/>
      <c r="V56" s="173"/>
      <c r="W56" s="41">
        <f>U56-V56</f>
        <v>0</v>
      </c>
      <c r="X56" s="81"/>
      <c r="Y56" s="57"/>
      <c r="Z56" s="41">
        <f>X56-Y56</f>
        <v>0</v>
      </c>
      <c r="AA56" s="58"/>
      <c r="AB56" s="58"/>
      <c r="AC56" s="41">
        <f>AA56-AB56</f>
        <v>0</v>
      </c>
      <c r="AD56" s="57"/>
      <c r="AE56" s="57"/>
      <c r="AF56" s="41">
        <f>AD56-AE56</f>
        <v>0</v>
      </c>
      <c r="AG56" s="57"/>
      <c r="AH56" s="57"/>
      <c r="AI56" s="41">
        <f>AG56-AH56</f>
        <v>0</v>
      </c>
      <c r="AJ56" s="88">
        <v>583344.11</v>
      </c>
      <c r="AK56" s="88"/>
      <c r="AL56" s="41">
        <f>AJ56-AK56</f>
        <v>583344.11</v>
      </c>
      <c r="AM56" s="69"/>
      <c r="AN56" s="57"/>
      <c r="AO56" s="41">
        <f>AM56-AN56</f>
        <v>0</v>
      </c>
    </row>
    <row r="57" spans="1:41" s="102" customFormat="1" ht="28.5" hidden="1">
      <c r="A57" s="9">
        <v>1612</v>
      </c>
      <c r="B57" s="12" t="s">
        <v>50</v>
      </c>
      <c r="C57" s="51">
        <f t="shared" si="5"/>
        <v>0</v>
      </c>
      <c r="D57" s="51">
        <f t="shared" si="2"/>
        <v>0</v>
      </c>
      <c r="E57" s="143">
        <f t="shared" si="3"/>
        <v>0</v>
      </c>
      <c r="F57" s="101"/>
      <c r="G57" s="101"/>
      <c r="H57" s="142">
        <f t="shared" si="0"/>
        <v>0</v>
      </c>
      <c r="I57" s="92"/>
      <c r="J57" s="92"/>
      <c r="K57" s="161">
        <f t="shared" si="4"/>
        <v>0</v>
      </c>
      <c r="L57" s="92"/>
      <c r="M57" s="92"/>
      <c r="N57" s="92"/>
      <c r="O57" s="92"/>
      <c r="P57" s="97"/>
      <c r="Q57" s="97"/>
      <c r="R57" s="97"/>
      <c r="S57" s="136"/>
      <c r="T57" s="136"/>
      <c r="U57" s="98"/>
      <c r="V57" s="101"/>
      <c r="W57" s="101"/>
      <c r="X57" s="101"/>
      <c r="Y57" s="101"/>
      <c r="Z57" s="101"/>
      <c r="AA57" s="92"/>
      <c r="AB57" s="92"/>
      <c r="AC57" s="92"/>
      <c r="AD57" s="92"/>
      <c r="AE57" s="92"/>
      <c r="AF57" s="92"/>
      <c r="AG57" s="92"/>
      <c r="AH57" s="92"/>
      <c r="AI57" s="92"/>
      <c r="AJ57" s="92"/>
      <c r="AK57" s="92"/>
      <c r="AL57" s="92"/>
      <c r="AM57" s="92"/>
      <c r="AN57" s="138"/>
      <c r="AO57" s="138"/>
    </row>
    <row r="58" spans="1:41" s="102" customFormat="1" ht="28.5" hidden="1">
      <c r="A58" s="9">
        <v>1711</v>
      </c>
      <c r="B58" s="12" t="s">
        <v>51</v>
      </c>
      <c r="C58" s="51">
        <f t="shared" si="5"/>
        <v>0</v>
      </c>
      <c r="D58" s="51">
        <f t="shared" si="2"/>
        <v>0</v>
      </c>
      <c r="E58" s="143">
        <f t="shared" si="3"/>
        <v>0</v>
      </c>
      <c r="F58" s="103"/>
      <c r="G58" s="103"/>
      <c r="H58" s="142">
        <f t="shared" si="0"/>
        <v>0</v>
      </c>
      <c r="I58" s="92"/>
      <c r="J58" s="92"/>
      <c r="K58" s="161">
        <f t="shared" si="4"/>
        <v>0</v>
      </c>
      <c r="L58" s="92"/>
      <c r="M58" s="92"/>
      <c r="N58" s="92"/>
      <c r="O58" s="92"/>
      <c r="P58" s="97"/>
      <c r="Q58" s="97"/>
      <c r="R58" s="97"/>
      <c r="S58" s="136"/>
      <c r="T58" s="136"/>
      <c r="U58" s="98"/>
      <c r="V58" s="103"/>
      <c r="W58" s="103"/>
      <c r="X58" s="103"/>
      <c r="Y58" s="103"/>
      <c r="Z58" s="103"/>
      <c r="AA58" s="92"/>
      <c r="AB58" s="92"/>
      <c r="AC58" s="92"/>
      <c r="AD58" s="92"/>
      <c r="AE58" s="92"/>
      <c r="AF58" s="92"/>
      <c r="AG58" s="92"/>
      <c r="AH58" s="92"/>
      <c r="AI58" s="92"/>
      <c r="AJ58" s="92"/>
      <c r="AK58" s="92"/>
      <c r="AL58" s="92"/>
      <c r="AM58" s="92"/>
      <c r="AN58" s="138"/>
      <c r="AO58" s="138"/>
    </row>
    <row r="59" spans="1:41" ht="18">
      <c r="A59" s="52">
        <v>1712</v>
      </c>
      <c r="B59" s="53" t="s">
        <v>52</v>
      </c>
      <c r="C59" s="51">
        <f t="shared" si="5"/>
        <v>1692055.5599999996</v>
      </c>
      <c r="D59" s="51">
        <f>G59+J59+M59+P59+S59+V59+Y59+AB59+AE59+AH59+AK59+AN59</f>
        <v>0</v>
      </c>
      <c r="E59" s="143">
        <f t="shared" si="3"/>
        <v>1692055.5599999996</v>
      </c>
      <c r="F59" s="88">
        <v>141004.63</v>
      </c>
      <c r="G59" s="160"/>
      <c r="H59" s="160">
        <f t="shared" si="0"/>
        <v>141004.63</v>
      </c>
      <c r="I59" s="88">
        <v>141004.63</v>
      </c>
      <c r="J59" s="161"/>
      <c r="K59" s="161">
        <f t="shared" si="4"/>
        <v>141004.63</v>
      </c>
      <c r="L59" s="88">
        <v>141004.63</v>
      </c>
      <c r="M59" s="89"/>
      <c r="N59" s="41">
        <f>L59-M59</f>
        <v>141004.63</v>
      </c>
      <c r="O59" s="88">
        <v>141004.63</v>
      </c>
      <c r="P59" s="89"/>
      <c r="Q59" s="41">
        <f>O59-P59</f>
        <v>141004.63</v>
      </c>
      <c r="R59" s="88">
        <v>141004.63</v>
      </c>
      <c r="S59" s="89"/>
      <c r="T59" s="41">
        <f>R59-S59</f>
        <v>141004.63</v>
      </c>
      <c r="U59" s="88">
        <v>141004.63</v>
      </c>
      <c r="V59" s="89"/>
      <c r="W59" s="41">
        <f>U59-V59</f>
        <v>141004.63</v>
      </c>
      <c r="X59" s="88">
        <v>141004.63</v>
      </c>
      <c r="Y59" s="89"/>
      <c r="Z59" s="41">
        <f>X59-Y59</f>
        <v>141004.63</v>
      </c>
      <c r="AA59" s="88">
        <v>141004.63</v>
      </c>
      <c r="AB59" s="89"/>
      <c r="AC59" s="41">
        <f>AA59-AB59</f>
        <v>141004.63</v>
      </c>
      <c r="AD59" s="88">
        <v>141004.63</v>
      </c>
      <c r="AE59" s="89"/>
      <c r="AF59" s="41">
        <f>AD59-AE59</f>
        <v>141004.63</v>
      </c>
      <c r="AG59" s="88">
        <v>141004.63</v>
      </c>
      <c r="AH59" s="89"/>
      <c r="AI59" s="41">
        <f>AG59-AH59</f>
        <v>141004.63</v>
      </c>
      <c r="AJ59" s="88">
        <v>141004.63</v>
      </c>
      <c r="AK59" s="89"/>
      <c r="AL59" s="41">
        <f>AJ59-AK59</f>
        <v>141004.63</v>
      </c>
      <c r="AM59" s="88">
        <v>141004.63</v>
      </c>
      <c r="AN59" s="89"/>
      <c r="AO59" s="41">
        <f>AM59-AN59</f>
        <v>141004.63</v>
      </c>
    </row>
    <row r="60" spans="1:41" ht="18.75" thickBot="1">
      <c r="A60" s="52">
        <v>1713</v>
      </c>
      <c r="B60" s="53" t="s">
        <v>53</v>
      </c>
      <c r="C60" s="51">
        <f t="shared" si="5"/>
        <v>124781.15999999997</v>
      </c>
      <c r="D60" s="51">
        <f>G60+J60+M60+P60+S60+V60+Y60+AB60+AE60+AH60+AK60+AN60</f>
        <v>0</v>
      </c>
      <c r="E60" s="143">
        <f t="shared" si="3"/>
        <v>124781.15999999997</v>
      </c>
      <c r="F60" s="88">
        <v>10398.43</v>
      </c>
      <c r="G60" s="160"/>
      <c r="H60" s="160">
        <f t="shared" si="0"/>
        <v>10398.43</v>
      </c>
      <c r="I60" s="88">
        <v>10398.43</v>
      </c>
      <c r="J60" s="161"/>
      <c r="K60" s="161">
        <f t="shared" si="4"/>
        <v>10398.43</v>
      </c>
      <c r="L60" s="88">
        <v>10398.43</v>
      </c>
      <c r="M60" s="89"/>
      <c r="N60" s="41">
        <f>L60-M60</f>
        <v>10398.43</v>
      </c>
      <c r="O60" s="88">
        <v>10398.43</v>
      </c>
      <c r="P60" s="89"/>
      <c r="Q60" s="41">
        <f>O60-P60</f>
        <v>10398.43</v>
      </c>
      <c r="R60" s="88">
        <v>10398.43</v>
      </c>
      <c r="S60" s="89"/>
      <c r="T60" s="41">
        <f>R60-S60</f>
        <v>10398.43</v>
      </c>
      <c r="U60" s="88">
        <v>10398.43</v>
      </c>
      <c r="V60" s="89"/>
      <c r="W60" s="41">
        <f>U60-V60</f>
        <v>10398.43</v>
      </c>
      <c r="X60" s="88">
        <v>10398.43</v>
      </c>
      <c r="Y60" s="89"/>
      <c r="Z60" s="41">
        <f>X60-Y60</f>
        <v>10398.43</v>
      </c>
      <c r="AA60" s="88">
        <v>10398.43</v>
      </c>
      <c r="AB60" s="89"/>
      <c r="AC60" s="41">
        <f>AA60-AB60</f>
        <v>10398.43</v>
      </c>
      <c r="AD60" s="88">
        <v>10398.43</v>
      </c>
      <c r="AE60" s="89"/>
      <c r="AF60" s="41">
        <f>AD60-AE60</f>
        <v>10398.43</v>
      </c>
      <c r="AG60" s="88">
        <v>10398.43</v>
      </c>
      <c r="AH60" s="89"/>
      <c r="AI60" s="41">
        <f>AG60-AH60</f>
        <v>10398.43</v>
      </c>
      <c r="AJ60" s="88">
        <v>10398.43</v>
      </c>
      <c r="AK60" s="89"/>
      <c r="AL60" s="41">
        <f>AJ60-AK60</f>
        <v>10398.43</v>
      </c>
      <c r="AM60" s="88">
        <v>10398.43</v>
      </c>
      <c r="AN60" s="89"/>
      <c r="AO60" s="41">
        <f>AM60-AN60</f>
        <v>10398.43</v>
      </c>
    </row>
    <row r="61" spans="1:41" s="102" customFormat="1" ht="18.75" hidden="1" thickBot="1">
      <c r="A61" s="9">
        <v>1714</v>
      </c>
      <c r="B61" s="12" t="s">
        <v>54</v>
      </c>
      <c r="C61" s="51">
        <f t="shared" si="5"/>
        <v>0</v>
      </c>
      <c r="D61" s="51">
        <f t="shared" si="2"/>
        <v>0</v>
      </c>
      <c r="E61" s="143">
        <f t="shared" si="3"/>
        <v>0</v>
      </c>
      <c r="F61" s="99"/>
      <c r="G61" s="99"/>
      <c r="H61" s="142">
        <f t="shared" si="0"/>
        <v>0</v>
      </c>
      <c r="I61" s="92"/>
      <c r="J61" s="92"/>
      <c r="K61" s="161">
        <f t="shared" si="4"/>
        <v>0</v>
      </c>
      <c r="L61" s="92"/>
      <c r="M61" s="92"/>
      <c r="N61" s="92"/>
      <c r="O61" s="92"/>
      <c r="P61" s="97"/>
      <c r="Q61" s="97"/>
      <c r="R61" s="97"/>
      <c r="S61" s="136"/>
      <c r="T61" s="136"/>
      <c r="U61" s="98"/>
      <c r="V61" s="99"/>
      <c r="W61" s="99"/>
      <c r="X61" s="99"/>
      <c r="Y61" s="99"/>
      <c r="Z61" s="99"/>
      <c r="AA61" s="92"/>
      <c r="AB61" s="92"/>
      <c r="AC61" s="92"/>
      <c r="AD61" s="92"/>
      <c r="AE61" s="92"/>
      <c r="AF61" s="92"/>
      <c r="AG61" s="92"/>
      <c r="AH61" s="92"/>
      <c r="AI61" s="92"/>
      <c r="AJ61" s="92"/>
      <c r="AK61" s="92"/>
      <c r="AL61" s="92"/>
      <c r="AM61" s="92"/>
      <c r="AN61" s="138"/>
      <c r="AO61" s="138"/>
    </row>
    <row r="62" spans="1:41" ht="36.75" thickBot="1">
      <c r="A62" s="52">
        <v>1715</v>
      </c>
      <c r="B62" s="53" t="s">
        <v>55</v>
      </c>
      <c r="C62" s="51">
        <f t="shared" si="5"/>
        <v>386512</v>
      </c>
      <c r="D62" s="51">
        <f>G62+J62+M62+P62+S62+V62+Y62+AB62+AE62+AH62+AK62+AN62</f>
        <v>0</v>
      </c>
      <c r="E62" s="143">
        <f t="shared" si="3"/>
        <v>386512</v>
      </c>
      <c r="F62" s="41"/>
      <c r="G62" s="41"/>
      <c r="H62" s="160">
        <f t="shared" si="0"/>
        <v>0</v>
      </c>
      <c r="I62" s="6"/>
      <c r="J62" s="6"/>
      <c r="K62" s="161">
        <f t="shared" si="4"/>
        <v>0</v>
      </c>
      <c r="L62" s="41"/>
      <c r="M62" s="41"/>
      <c r="N62" s="41">
        <f>L62-M62</f>
        <v>0</v>
      </c>
      <c r="O62" s="41"/>
      <c r="P62" s="166"/>
      <c r="Q62" s="41">
        <f>O62-P62</f>
        <v>0</v>
      </c>
      <c r="R62" s="69"/>
      <c r="S62" s="168"/>
      <c r="T62" s="41">
        <f>R62-S62</f>
        <v>0</v>
      </c>
      <c r="U62" s="75"/>
      <c r="V62" s="173"/>
      <c r="W62" s="41">
        <f>U62-V62</f>
        <v>0</v>
      </c>
      <c r="X62" s="81"/>
      <c r="Y62" s="180"/>
      <c r="Z62" s="41">
        <f>X62-Y62</f>
        <v>0</v>
      </c>
      <c r="AA62" s="58"/>
      <c r="AB62" s="58"/>
      <c r="AC62" s="41">
        <f>AA62-AB62</f>
        <v>0</v>
      </c>
      <c r="AD62" s="88">
        <v>386512</v>
      </c>
      <c r="AE62" s="88"/>
      <c r="AF62" s="41">
        <f>AD62-AE62</f>
        <v>386512</v>
      </c>
      <c r="AG62" s="57"/>
      <c r="AH62" s="57"/>
      <c r="AI62" s="41">
        <f>AG62-AH62</f>
        <v>0</v>
      </c>
      <c r="AJ62" s="57"/>
      <c r="AK62" s="57"/>
      <c r="AL62" s="41">
        <f>AJ62-AK62</f>
        <v>0</v>
      </c>
      <c r="AM62" s="69"/>
      <c r="AN62" s="57"/>
      <c r="AO62" s="41">
        <f>AM62-AN62</f>
        <v>0</v>
      </c>
    </row>
    <row r="63" spans="1:41" s="102" customFormat="1" ht="18" hidden="1">
      <c r="A63" s="9">
        <v>1716</v>
      </c>
      <c r="B63" s="12" t="s">
        <v>56</v>
      </c>
      <c r="C63" s="51">
        <f t="shared" si="5"/>
        <v>0</v>
      </c>
      <c r="D63" s="51">
        <f t="shared" si="2"/>
        <v>0</v>
      </c>
      <c r="E63" s="143">
        <f t="shared" si="3"/>
        <v>0</v>
      </c>
      <c r="F63" s="101"/>
      <c r="G63" s="101"/>
      <c r="H63" s="142">
        <f t="shared" si="0"/>
        <v>0</v>
      </c>
      <c r="I63" s="92"/>
      <c r="J63" s="92"/>
      <c r="K63" s="161">
        <f t="shared" si="4"/>
        <v>0</v>
      </c>
      <c r="L63" s="92"/>
      <c r="M63" s="92"/>
      <c r="N63" s="92"/>
      <c r="O63" s="92"/>
      <c r="P63" s="97"/>
      <c r="Q63" s="97"/>
      <c r="R63" s="97"/>
      <c r="S63" s="136"/>
      <c r="T63" s="136"/>
      <c r="U63" s="98"/>
      <c r="V63" s="101"/>
      <c r="W63" s="101"/>
      <c r="X63" s="101"/>
      <c r="Y63" s="101"/>
      <c r="Z63" s="101"/>
      <c r="AA63" s="92"/>
      <c r="AB63" s="92"/>
      <c r="AC63" s="92"/>
      <c r="AD63" s="92"/>
      <c r="AE63" s="92"/>
      <c r="AF63" s="92"/>
      <c r="AG63" s="92"/>
      <c r="AH63" s="92"/>
      <c r="AI63" s="92"/>
      <c r="AJ63" s="92"/>
      <c r="AK63" s="92"/>
      <c r="AL63" s="92"/>
      <c r="AM63" s="92"/>
      <c r="AN63" s="138"/>
      <c r="AO63" s="138"/>
    </row>
    <row r="64" spans="1:41" s="102" customFormat="1" ht="28.5" hidden="1">
      <c r="A64" s="9">
        <v>1717</v>
      </c>
      <c r="B64" s="12" t="s">
        <v>57</v>
      </c>
      <c r="C64" s="51">
        <f t="shared" si="5"/>
        <v>0</v>
      </c>
      <c r="D64" s="51">
        <f t="shared" si="2"/>
        <v>0</v>
      </c>
      <c r="E64" s="143">
        <f t="shared" si="3"/>
        <v>0</v>
      </c>
      <c r="F64" s="91"/>
      <c r="G64" s="91"/>
      <c r="H64" s="142">
        <f t="shared" si="0"/>
        <v>0</v>
      </c>
      <c r="I64" s="92"/>
      <c r="J64" s="92"/>
      <c r="K64" s="161">
        <f t="shared" si="4"/>
        <v>0</v>
      </c>
      <c r="L64" s="92"/>
      <c r="M64" s="92"/>
      <c r="N64" s="92"/>
      <c r="O64" s="92"/>
      <c r="P64" s="97"/>
      <c r="Q64" s="97"/>
      <c r="R64" s="97"/>
      <c r="S64" s="136"/>
      <c r="T64" s="136"/>
      <c r="U64" s="98"/>
      <c r="V64" s="91"/>
      <c r="W64" s="91"/>
      <c r="X64" s="91"/>
      <c r="Y64" s="91"/>
      <c r="Z64" s="91"/>
      <c r="AA64" s="92"/>
      <c r="AB64" s="92"/>
      <c r="AC64" s="92"/>
      <c r="AD64" s="92"/>
      <c r="AE64" s="92"/>
      <c r="AF64" s="92"/>
      <c r="AG64" s="92"/>
      <c r="AH64" s="92"/>
      <c r="AI64" s="92"/>
      <c r="AJ64" s="92"/>
      <c r="AK64" s="92"/>
      <c r="AL64" s="92"/>
      <c r="AM64" s="92"/>
      <c r="AN64" s="138"/>
      <c r="AO64" s="138"/>
    </row>
    <row r="65" spans="1:41" s="102" customFormat="1" ht="18" hidden="1">
      <c r="A65" s="9">
        <v>1718</v>
      </c>
      <c r="B65" s="12" t="s">
        <v>58</v>
      </c>
      <c r="C65" s="51">
        <f t="shared" si="5"/>
        <v>0</v>
      </c>
      <c r="D65" s="51">
        <f t="shared" si="2"/>
        <v>0</v>
      </c>
      <c r="E65" s="143">
        <f t="shared" si="3"/>
        <v>0</v>
      </c>
      <c r="F65" s="91"/>
      <c r="G65" s="91"/>
      <c r="H65" s="142">
        <f t="shared" si="0"/>
        <v>0</v>
      </c>
      <c r="I65" s="92"/>
      <c r="J65" s="92"/>
      <c r="K65" s="161">
        <f t="shared" si="4"/>
        <v>0</v>
      </c>
      <c r="L65" s="92"/>
      <c r="M65" s="92"/>
      <c r="N65" s="92"/>
      <c r="O65" s="92"/>
      <c r="P65" s="97"/>
      <c r="Q65" s="97"/>
      <c r="R65" s="97"/>
      <c r="S65" s="136"/>
      <c r="T65" s="136"/>
      <c r="U65" s="98"/>
      <c r="V65" s="91"/>
      <c r="W65" s="91"/>
      <c r="X65" s="91"/>
      <c r="Y65" s="91"/>
      <c r="Z65" s="91"/>
      <c r="AA65" s="92"/>
      <c r="AB65" s="92"/>
      <c r="AC65" s="92"/>
      <c r="AD65" s="92"/>
      <c r="AE65" s="92"/>
      <c r="AF65" s="92"/>
      <c r="AG65" s="92"/>
      <c r="AH65" s="92"/>
      <c r="AI65" s="92"/>
      <c r="AJ65" s="92"/>
      <c r="AK65" s="92"/>
      <c r="AL65" s="92"/>
      <c r="AM65" s="92"/>
      <c r="AN65" s="138"/>
      <c r="AO65" s="138"/>
    </row>
    <row r="66" spans="1:41" s="102" customFormat="1" ht="18" hidden="1">
      <c r="A66" s="9">
        <v>1719</v>
      </c>
      <c r="B66" s="12" t="s">
        <v>59</v>
      </c>
      <c r="C66" s="51">
        <f t="shared" si="5"/>
        <v>0</v>
      </c>
      <c r="D66" s="51">
        <f t="shared" si="2"/>
        <v>0</v>
      </c>
      <c r="E66" s="143">
        <f t="shared" si="3"/>
        <v>0</v>
      </c>
      <c r="F66" s="103"/>
      <c r="G66" s="103"/>
      <c r="H66" s="142">
        <f t="shared" si="0"/>
        <v>0</v>
      </c>
      <c r="I66" s="92"/>
      <c r="J66" s="92"/>
      <c r="K66" s="161">
        <f t="shared" si="4"/>
        <v>0</v>
      </c>
      <c r="L66" s="92"/>
      <c r="M66" s="92"/>
      <c r="N66" s="92"/>
      <c r="O66" s="92"/>
      <c r="P66" s="97"/>
      <c r="Q66" s="97"/>
      <c r="R66" s="97"/>
      <c r="S66" s="136"/>
      <c r="T66" s="136"/>
      <c r="U66" s="98"/>
      <c r="V66" s="103"/>
      <c r="W66" s="103"/>
      <c r="X66" s="103"/>
      <c r="Y66" s="103"/>
      <c r="Z66" s="103"/>
      <c r="AA66" s="92"/>
      <c r="AB66" s="92"/>
      <c r="AC66" s="92"/>
      <c r="AD66" s="92"/>
      <c r="AE66" s="92"/>
      <c r="AF66" s="92"/>
      <c r="AG66" s="92"/>
      <c r="AH66" s="92"/>
      <c r="AI66" s="92"/>
      <c r="AJ66" s="92"/>
      <c r="AK66" s="92"/>
      <c r="AL66" s="92"/>
      <c r="AM66" s="92"/>
      <c r="AN66" s="138"/>
      <c r="AO66" s="138"/>
    </row>
    <row r="67" spans="1:41" s="62" customFormat="1" ht="26.25" customHeight="1">
      <c r="A67" s="60"/>
      <c r="B67" s="61" t="s">
        <v>401</v>
      </c>
      <c r="C67" s="234">
        <f t="shared" si="5"/>
        <v>19026380.15</v>
      </c>
      <c r="D67" s="234">
        <f>G67+J67+M67+P67+S67+V67+Y67+AB67+AE67+AH67+AK67+AN67</f>
        <v>0</v>
      </c>
      <c r="E67" s="235">
        <f t="shared" si="3"/>
        <v>19026380.15</v>
      </c>
      <c r="F67" s="162">
        <f aca="true" t="shared" si="6" ref="F67:AO67">SUM(F10:F66)</f>
        <v>1351680.7699999998</v>
      </c>
      <c r="G67" s="162">
        <f t="shared" si="6"/>
        <v>0</v>
      </c>
      <c r="H67" s="162">
        <f t="shared" si="6"/>
        <v>1351680.7699999998</v>
      </c>
      <c r="I67" s="162">
        <f t="shared" si="6"/>
        <v>1351680.7699999998</v>
      </c>
      <c r="J67" s="162">
        <f t="shared" si="6"/>
        <v>0</v>
      </c>
      <c r="K67" s="162">
        <f t="shared" si="6"/>
        <v>1351680.7699999998</v>
      </c>
      <c r="L67" s="162">
        <f t="shared" si="6"/>
        <v>1396836.97</v>
      </c>
      <c r="M67" s="162">
        <f t="shared" si="6"/>
        <v>0</v>
      </c>
      <c r="N67" s="162">
        <f t="shared" si="6"/>
        <v>1396836.97</v>
      </c>
      <c r="O67" s="162">
        <f t="shared" si="6"/>
        <v>1351680.7699999998</v>
      </c>
      <c r="P67" s="162">
        <f t="shared" si="6"/>
        <v>0</v>
      </c>
      <c r="Q67" s="162">
        <f t="shared" si="6"/>
        <v>1351680.7699999998</v>
      </c>
      <c r="R67" s="162">
        <f t="shared" si="6"/>
        <v>1351680.7699999998</v>
      </c>
      <c r="S67" s="162">
        <f t="shared" si="6"/>
        <v>0</v>
      </c>
      <c r="T67" s="162">
        <f t="shared" si="6"/>
        <v>1351680.7699999998</v>
      </c>
      <c r="U67" s="162">
        <f t="shared" si="6"/>
        <v>1472097.47</v>
      </c>
      <c r="V67" s="162">
        <f t="shared" si="6"/>
        <v>0</v>
      </c>
      <c r="W67" s="162">
        <f t="shared" si="6"/>
        <v>1472097.47</v>
      </c>
      <c r="X67" s="162">
        <f t="shared" si="6"/>
        <v>1351680.7699999998</v>
      </c>
      <c r="Y67" s="162">
        <f t="shared" si="6"/>
        <v>0</v>
      </c>
      <c r="Z67" s="162">
        <f t="shared" si="6"/>
        <v>1351680.7699999998</v>
      </c>
      <c r="AA67" s="162">
        <f t="shared" si="6"/>
        <v>1351680.7699999998</v>
      </c>
      <c r="AB67" s="162">
        <f t="shared" si="6"/>
        <v>0</v>
      </c>
      <c r="AC67" s="162">
        <f t="shared" si="6"/>
        <v>1351680.7699999998</v>
      </c>
      <c r="AD67" s="162">
        <f t="shared" si="6"/>
        <v>1783348.97</v>
      </c>
      <c r="AE67" s="162">
        <f t="shared" si="6"/>
        <v>0</v>
      </c>
      <c r="AF67" s="162">
        <f t="shared" si="6"/>
        <v>1783348.97</v>
      </c>
      <c r="AG67" s="162">
        <f t="shared" si="6"/>
        <v>1351680.7699999998</v>
      </c>
      <c r="AH67" s="162">
        <f t="shared" si="6"/>
        <v>0</v>
      </c>
      <c r="AI67" s="162">
        <f t="shared" si="6"/>
        <v>1351680.7699999998</v>
      </c>
      <c r="AJ67" s="162">
        <f t="shared" si="6"/>
        <v>3440233.88</v>
      </c>
      <c r="AK67" s="162">
        <f t="shared" si="6"/>
        <v>0</v>
      </c>
      <c r="AL67" s="162">
        <f t="shared" si="6"/>
        <v>3440233.88</v>
      </c>
      <c r="AM67" s="162">
        <f t="shared" si="6"/>
        <v>1472097.47</v>
      </c>
      <c r="AN67" s="162">
        <f t="shared" si="6"/>
        <v>0</v>
      </c>
      <c r="AO67" s="162">
        <f t="shared" si="6"/>
        <v>1472097.47</v>
      </c>
    </row>
    <row r="68" spans="1:42" s="1" customFormat="1" ht="18">
      <c r="A68" s="2" t="s">
        <v>60</v>
      </c>
      <c r="B68" s="3"/>
      <c r="C68" s="230"/>
      <c r="D68" s="230"/>
      <c r="E68" s="230"/>
      <c r="F68" s="203"/>
      <c r="G68" s="203"/>
      <c r="H68" s="198"/>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31"/>
    </row>
    <row r="69" spans="1:42" s="1" customFormat="1" ht="18">
      <c r="A69" s="47" t="s">
        <v>2</v>
      </c>
      <c r="B69" s="48" t="s">
        <v>3</v>
      </c>
      <c r="C69" s="230"/>
      <c r="D69" s="230"/>
      <c r="E69" s="230"/>
      <c r="F69" s="203"/>
      <c r="G69" s="203"/>
      <c r="H69" s="198"/>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31"/>
    </row>
    <row r="70" spans="1:42" s="121" customFormat="1" ht="36">
      <c r="A70" s="52">
        <v>2111</v>
      </c>
      <c r="B70" s="53" t="s">
        <v>61</v>
      </c>
      <c r="C70" s="51">
        <f t="shared" si="5"/>
        <v>15156.4</v>
      </c>
      <c r="D70" s="51">
        <f aca="true" t="shared" si="7" ref="D70:D80">G70+J70+M70+P70+S70+V70+Y70+AB70+AE70+AH70+AK70+AN70</f>
        <v>0</v>
      </c>
      <c r="E70" s="143">
        <f t="shared" si="3"/>
        <v>15156.4</v>
      </c>
      <c r="F70" s="117">
        <v>1263.4</v>
      </c>
      <c r="G70" s="160"/>
      <c r="H70" s="160">
        <f t="shared" si="0"/>
        <v>1263.4</v>
      </c>
      <c r="I70" s="232">
        <v>1263</v>
      </c>
      <c r="J70" s="222"/>
      <c r="K70" s="161">
        <f aca="true" t="shared" si="8" ref="K70:K133">I70-J70</f>
        <v>1263</v>
      </c>
      <c r="L70" s="92">
        <v>1263</v>
      </c>
      <c r="M70" s="136"/>
      <c r="N70" s="41">
        <f aca="true" t="shared" si="9" ref="N70:N76">L70-M70</f>
        <v>1263</v>
      </c>
      <c r="O70" s="233">
        <v>1263</v>
      </c>
      <c r="P70" s="123"/>
      <c r="Q70" s="123">
        <f>O70-P70</f>
        <v>1263</v>
      </c>
      <c r="R70" s="96">
        <v>1263</v>
      </c>
      <c r="S70" s="96"/>
      <c r="T70" s="96">
        <f>R70-S70</f>
        <v>1263</v>
      </c>
      <c r="U70" s="153">
        <v>1263</v>
      </c>
      <c r="V70" s="96"/>
      <c r="W70" s="120">
        <f>U70-V70</f>
        <v>1263</v>
      </c>
      <c r="X70" s="94">
        <v>1263</v>
      </c>
      <c r="Y70" s="96"/>
      <c r="Z70" s="120">
        <f>X70-Y70</f>
        <v>1263</v>
      </c>
      <c r="AA70" s="120">
        <v>1263</v>
      </c>
      <c r="AB70" s="120"/>
      <c r="AC70" s="120">
        <f>AA70-AB70</f>
        <v>1263</v>
      </c>
      <c r="AD70" s="96">
        <v>1263</v>
      </c>
      <c r="AE70" s="96"/>
      <c r="AF70" s="96">
        <f>AD70-AE70</f>
        <v>1263</v>
      </c>
      <c r="AG70" s="96">
        <v>1263</v>
      </c>
      <c r="AH70" s="96"/>
      <c r="AI70" s="96">
        <f>AG70-AH70</f>
        <v>1263</v>
      </c>
      <c r="AJ70" s="96">
        <v>1263</v>
      </c>
      <c r="AK70" s="96"/>
      <c r="AL70" s="96">
        <f>AJ70-AK70</f>
        <v>1263</v>
      </c>
      <c r="AM70" s="93">
        <v>1263</v>
      </c>
      <c r="AN70" s="96"/>
      <c r="AO70" s="96">
        <f>AM70-AN70</f>
        <v>1263</v>
      </c>
      <c r="AP70" s="181"/>
    </row>
    <row r="71" spans="1:41" s="121" customFormat="1" ht="36.75" thickBot="1">
      <c r="A71" s="52">
        <v>2121</v>
      </c>
      <c r="B71" s="53" t="s">
        <v>62</v>
      </c>
      <c r="C71" s="51">
        <f t="shared" si="5"/>
        <v>700</v>
      </c>
      <c r="D71" s="51">
        <f t="shared" si="7"/>
        <v>0</v>
      </c>
      <c r="E71" s="143">
        <f t="shared" si="3"/>
        <v>700</v>
      </c>
      <c r="F71" s="92"/>
      <c r="G71" s="92"/>
      <c r="H71" s="160">
        <f t="shared" si="0"/>
        <v>0</v>
      </c>
      <c r="I71" s="91"/>
      <c r="J71" s="91"/>
      <c r="K71" s="161">
        <f t="shared" si="8"/>
        <v>0</v>
      </c>
      <c r="L71" s="92"/>
      <c r="M71" s="92"/>
      <c r="N71" s="41">
        <f t="shared" si="9"/>
        <v>0</v>
      </c>
      <c r="O71" s="97"/>
      <c r="P71" s="92"/>
      <c r="Q71" s="123">
        <f>O71-P71</f>
        <v>0</v>
      </c>
      <c r="R71" s="96"/>
      <c r="S71" s="96"/>
      <c r="T71" s="96">
        <f>R71-S71</f>
        <v>0</v>
      </c>
      <c r="U71" s="153">
        <v>100</v>
      </c>
      <c r="V71" s="96"/>
      <c r="W71" s="181">
        <f>U71-V71</f>
        <v>100</v>
      </c>
      <c r="X71" s="122">
        <v>100</v>
      </c>
      <c r="Y71" s="96"/>
      <c r="Z71" s="181">
        <f>X71-Y71</f>
        <v>100</v>
      </c>
      <c r="AA71" s="120">
        <v>100</v>
      </c>
      <c r="AB71" s="120"/>
      <c r="AC71" s="120">
        <f>AA71-AB71</f>
        <v>100</v>
      </c>
      <c r="AD71" s="96">
        <v>100</v>
      </c>
      <c r="AE71" s="96"/>
      <c r="AF71" s="96">
        <f>AD71-AE71</f>
        <v>100</v>
      </c>
      <c r="AG71" s="96">
        <v>100</v>
      </c>
      <c r="AH71" s="96"/>
      <c r="AI71" s="96">
        <f>AG71-AH71</f>
        <v>100</v>
      </c>
      <c r="AJ71" s="96">
        <v>100</v>
      </c>
      <c r="AK71" s="96"/>
      <c r="AL71" s="96">
        <f>AJ71-AK71</f>
        <v>100</v>
      </c>
      <c r="AM71" s="93">
        <v>100</v>
      </c>
      <c r="AN71" s="96"/>
      <c r="AO71" s="96">
        <f>AM71-AN71</f>
        <v>100</v>
      </c>
    </row>
    <row r="72" spans="1:41" s="102" customFormat="1" ht="18" customHeight="1" hidden="1" thickBot="1">
      <c r="A72" s="9">
        <v>2131</v>
      </c>
      <c r="B72" s="12" t="s">
        <v>63</v>
      </c>
      <c r="C72" s="51">
        <f t="shared" si="5"/>
        <v>0</v>
      </c>
      <c r="D72" s="51">
        <f t="shared" si="2"/>
        <v>0</v>
      </c>
      <c r="E72" s="143">
        <f t="shared" si="3"/>
        <v>0</v>
      </c>
      <c r="F72" s="158"/>
      <c r="G72" s="158"/>
      <c r="H72" s="142">
        <f t="shared" si="0"/>
        <v>0</v>
      </c>
      <c r="I72" s="92"/>
      <c r="J72" s="92"/>
      <c r="K72" s="161">
        <f t="shared" si="8"/>
        <v>0</v>
      </c>
      <c r="L72" s="92"/>
      <c r="M72" s="92"/>
      <c r="N72" s="92"/>
      <c r="O72" s="92"/>
      <c r="P72" s="205"/>
      <c r="Q72" s="205"/>
      <c r="R72" s="205"/>
      <c r="S72" s="206"/>
      <c r="T72" s="206"/>
      <c r="U72" s="236">
        <v>0</v>
      </c>
      <c r="V72" s="92"/>
      <c r="W72" s="99"/>
      <c r="X72" s="99">
        <v>0</v>
      </c>
      <c r="Y72" s="92"/>
      <c r="Z72" s="99"/>
      <c r="AA72" s="92">
        <v>0</v>
      </c>
      <c r="AB72" s="92"/>
      <c r="AC72" s="92"/>
      <c r="AD72" s="92">
        <v>0</v>
      </c>
      <c r="AE72" s="92"/>
      <c r="AF72" s="92"/>
      <c r="AG72" s="92">
        <v>0</v>
      </c>
      <c r="AH72" s="92"/>
      <c r="AI72" s="92"/>
      <c r="AJ72" s="92">
        <v>0</v>
      </c>
      <c r="AK72" s="92"/>
      <c r="AL72" s="92"/>
      <c r="AM72" s="92">
        <v>0</v>
      </c>
      <c r="AN72" s="138"/>
      <c r="AO72" s="138"/>
    </row>
    <row r="73" spans="1:41" s="121" customFormat="1" ht="54">
      <c r="A73" s="52">
        <v>2141</v>
      </c>
      <c r="B73" s="53" t="s">
        <v>64</v>
      </c>
      <c r="C73" s="51">
        <f t="shared" si="5"/>
        <v>32725.35666666666</v>
      </c>
      <c r="D73" s="51">
        <f t="shared" si="7"/>
        <v>0</v>
      </c>
      <c r="E73" s="143">
        <f t="shared" si="3"/>
        <v>32725.35666666666</v>
      </c>
      <c r="F73" s="96">
        <v>2404.1</v>
      </c>
      <c r="G73" s="96"/>
      <c r="H73" s="160">
        <f t="shared" si="0"/>
        <v>2404.1</v>
      </c>
      <c r="I73" s="96">
        <v>3006.72</v>
      </c>
      <c r="J73" s="161"/>
      <c r="K73" s="161">
        <f t="shared" si="8"/>
        <v>3006.72</v>
      </c>
      <c r="L73" s="93">
        <v>2404.1</v>
      </c>
      <c r="M73" s="93"/>
      <c r="N73" s="41">
        <f t="shared" si="9"/>
        <v>2404.1</v>
      </c>
      <c r="O73" s="93">
        <v>9297.22</v>
      </c>
      <c r="P73" s="96"/>
      <c r="Q73" s="123">
        <f>O73-P73</f>
        <v>9297.22</v>
      </c>
      <c r="R73" s="96">
        <v>2404.1</v>
      </c>
      <c r="S73" s="96"/>
      <c r="T73" s="96">
        <f>R73-S73</f>
        <v>2404.1</v>
      </c>
      <c r="U73" s="153">
        <v>6052.916666666666</v>
      </c>
      <c r="V73" s="96"/>
      <c r="W73" s="181">
        <f>U73-V73</f>
        <v>6052.916666666666</v>
      </c>
      <c r="X73" s="119">
        <v>2404.1</v>
      </c>
      <c r="Y73" s="96"/>
      <c r="Z73" s="181">
        <f>X73-Y73</f>
        <v>2404.1</v>
      </c>
      <c r="AA73" s="120">
        <v>1000</v>
      </c>
      <c r="AB73" s="120"/>
      <c r="AC73" s="120">
        <f>AA73-AB73</f>
        <v>1000</v>
      </c>
      <c r="AD73" s="96">
        <v>2404.1</v>
      </c>
      <c r="AE73" s="96"/>
      <c r="AF73" s="96">
        <f>AD73-AE73</f>
        <v>2404.1</v>
      </c>
      <c r="AG73" s="96"/>
      <c r="AH73" s="96"/>
      <c r="AI73" s="96">
        <f>AG73-AH73</f>
        <v>0</v>
      </c>
      <c r="AJ73" s="96">
        <v>1348</v>
      </c>
      <c r="AK73" s="96"/>
      <c r="AL73" s="96">
        <f>AJ73-AK73</f>
        <v>1348</v>
      </c>
      <c r="AM73" s="93"/>
      <c r="AN73" s="96"/>
      <c r="AO73" s="96">
        <f>AM73-AN73</f>
        <v>0</v>
      </c>
    </row>
    <row r="74" spans="1:41" s="121" customFormat="1" ht="36">
      <c r="A74" s="52">
        <v>2151</v>
      </c>
      <c r="B74" s="53" t="s">
        <v>65</v>
      </c>
      <c r="C74" s="51">
        <f t="shared" si="5"/>
        <v>53004</v>
      </c>
      <c r="D74" s="51">
        <f t="shared" si="7"/>
        <v>0</v>
      </c>
      <c r="E74" s="143">
        <f t="shared" si="3"/>
        <v>53004</v>
      </c>
      <c r="F74" s="96">
        <v>4417</v>
      </c>
      <c r="G74" s="160"/>
      <c r="H74" s="160">
        <f t="shared" si="0"/>
        <v>4417</v>
      </c>
      <c r="I74" s="96">
        <v>4417</v>
      </c>
      <c r="J74" s="96"/>
      <c r="K74" s="161">
        <f t="shared" si="8"/>
        <v>4417</v>
      </c>
      <c r="L74" s="93">
        <v>4417</v>
      </c>
      <c r="M74" s="93"/>
      <c r="N74" s="41">
        <f t="shared" si="9"/>
        <v>4417</v>
      </c>
      <c r="O74" s="93">
        <v>4417</v>
      </c>
      <c r="P74" s="96"/>
      <c r="Q74" s="123">
        <f>O74-P74</f>
        <v>4417</v>
      </c>
      <c r="R74" s="96">
        <v>4417</v>
      </c>
      <c r="S74" s="96"/>
      <c r="T74" s="96">
        <f>R74-S74</f>
        <v>4417</v>
      </c>
      <c r="U74" s="153">
        <v>4417</v>
      </c>
      <c r="V74" s="96"/>
      <c r="W74" s="181">
        <f>U74-V74</f>
        <v>4417</v>
      </c>
      <c r="X74" s="94">
        <v>4417</v>
      </c>
      <c r="Y74" s="96"/>
      <c r="Z74" s="181">
        <f>X74-Y74</f>
        <v>4417</v>
      </c>
      <c r="AA74" s="120">
        <v>4417</v>
      </c>
      <c r="AB74" s="120"/>
      <c r="AC74" s="120">
        <f>AA74-AB74</f>
        <v>4417</v>
      </c>
      <c r="AD74" s="96">
        <v>4417</v>
      </c>
      <c r="AE74" s="96"/>
      <c r="AF74" s="96">
        <f>AD74-AE74</f>
        <v>4417</v>
      </c>
      <c r="AG74" s="96">
        <v>4417</v>
      </c>
      <c r="AH74" s="96"/>
      <c r="AI74" s="96">
        <f>AG74-AH74</f>
        <v>4417</v>
      </c>
      <c r="AJ74" s="96">
        <v>4417</v>
      </c>
      <c r="AK74" s="96"/>
      <c r="AL74" s="96">
        <f>AJ74-AK74</f>
        <v>4417</v>
      </c>
      <c r="AM74" s="93">
        <v>4417</v>
      </c>
      <c r="AN74" s="96"/>
      <c r="AO74" s="96">
        <f>AM74-AN74</f>
        <v>4417</v>
      </c>
    </row>
    <row r="75" spans="1:41" s="121" customFormat="1" ht="18">
      <c r="A75" s="52">
        <v>2161</v>
      </c>
      <c r="B75" s="53" t="s">
        <v>66</v>
      </c>
      <c r="C75" s="51">
        <f aca="true" t="shared" si="10" ref="C75:C106">F75+I75+L75+O75+R75+U75+X75+AA75+AD75+AG75+AJ75+AM75</f>
        <v>19999.199999999997</v>
      </c>
      <c r="D75" s="51">
        <f t="shared" si="7"/>
        <v>0</v>
      </c>
      <c r="E75" s="143">
        <f aca="true" t="shared" si="11" ref="E75:E138">C75-D75</f>
        <v>19999.199999999997</v>
      </c>
      <c r="F75" s="96">
        <v>1666.6</v>
      </c>
      <c r="G75" s="160"/>
      <c r="H75" s="160">
        <f aca="true" t="shared" si="12" ref="H75:H138">F75-G75</f>
        <v>1666.6</v>
      </c>
      <c r="I75" s="93">
        <v>1666.6</v>
      </c>
      <c r="J75" s="161"/>
      <c r="K75" s="161">
        <f t="shared" si="8"/>
        <v>1666.6</v>
      </c>
      <c r="L75" s="96">
        <v>1666.6</v>
      </c>
      <c r="M75" s="93"/>
      <c r="N75" s="41">
        <f t="shared" si="9"/>
        <v>1666.6</v>
      </c>
      <c r="O75" s="96">
        <v>1666.6</v>
      </c>
      <c r="P75" s="96"/>
      <c r="Q75" s="123">
        <f>O75-P75</f>
        <v>1666.6</v>
      </c>
      <c r="R75" s="96">
        <v>1666.6</v>
      </c>
      <c r="S75" s="96"/>
      <c r="T75" s="96">
        <f>R75-S75</f>
        <v>1666.6</v>
      </c>
      <c r="U75" s="96">
        <v>1666.6</v>
      </c>
      <c r="V75" s="96"/>
      <c r="W75" s="181">
        <f>U75-V75</f>
        <v>1666.6</v>
      </c>
      <c r="X75" s="96">
        <v>1666.6</v>
      </c>
      <c r="Y75" s="96"/>
      <c r="Z75" s="181">
        <f>X75-Y75</f>
        <v>1666.6</v>
      </c>
      <c r="AA75" s="96">
        <v>1666.6</v>
      </c>
      <c r="AB75" s="120"/>
      <c r="AC75" s="120">
        <f>AA75-AB75</f>
        <v>1666.6</v>
      </c>
      <c r="AD75" s="96">
        <v>1666.6</v>
      </c>
      <c r="AE75" s="96"/>
      <c r="AF75" s="96">
        <f>AD75-AE75</f>
        <v>1666.6</v>
      </c>
      <c r="AG75" s="96">
        <v>1666.6</v>
      </c>
      <c r="AH75" s="96"/>
      <c r="AI75" s="96">
        <f>AG75-AH75</f>
        <v>1666.6</v>
      </c>
      <c r="AJ75" s="96">
        <v>1666.6</v>
      </c>
      <c r="AK75" s="96"/>
      <c r="AL75" s="96">
        <f>AJ75-AK75</f>
        <v>1666.6</v>
      </c>
      <c r="AM75" s="96">
        <v>1666.6</v>
      </c>
      <c r="AN75" s="96"/>
      <c r="AO75" s="96">
        <f>AM75-AN75</f>
        <v>1666.6</v>
      </c>
    </row>
    <row r="76" spans="1:41" s="121" customFormat="1" ht="18">
      <c r="A76" s="52">
        <v>2171</v>
      </c>
      <c r="B76" s="53" t="s">
        <v>67</v>
      </c>
      <c r="C76" s="51">
        <f t="shared" si="10"/>
        <v>20264.400000000005</v>
      </c>
      <c r="D76" s="51">
        <f t="shared" si="7"/>
        <v>0</v>
      </c>
      <c r="E76" s="143">
        <f t="shared" si="11"/>
        <v>20264.400000000005</v>
      </c>
      <c r="F76" s="96">
        <v>1688.7</v>
      </c>
      <c r="G76" s="96"/>
      <c r="H76" s="160">
        <f t="shared" si="12"/>
        <v>1688.7</v>
      </c>
      <c r="I76" s="93">
        <v>1688.7</v>
      </c>
      <c r="J76" s="161"/>
      <c r="K76" s="161">
        <f t="shared" si="8"/>
        <v>1688.7</v>
      </c>
      <c r="L76" s="96">
        <v>1688.7</v>
      </c>
      <c r="M76" s="93"/>
      <c r="N76" s="41">
        <f t="shared" si="9"/>
        <v>1688.7</v>
      </c>
      <c r="O76" s="96">
        <v>1688.7</v>
      </c>
      <c r="P76" s="96"/>
      <c r="Q76" s="123">
        <f>O76-P76</f>
        <v>1688.7</v>
      </c>
      <c r="R76" s="96">
        <v>1688.7</v>
      </c>
      <c r="S76" s="96"/>
      <c r="T76" s="96">
        <f>R76-S76</f>
        <v>1688.7</v>
      </c>
      <c r="U76" s="96">
        <v>1688.7</v>
      </c>
      <c r="V76" s="96"/>
      <c r="W76" s="181">
        <f>U76-V76</f>
        <v>1688.7</v>
      </c>
      <c r="X76" s="96">
        <v>1688.7</v>
      </c>
      <c r="Y76" s="96"/>
      <c r="Z76" s="181">
        <f>X76-Y76</f>
        <v>1688.7</v>
      </c>
      <c r="AA76" s="96">
        <v>1688.7</v>
      </c>
      <c r="AB76" s="120"/>
      <c r="AC76" s="120">
        <f>AA76-AB76</f>
        <v>1688.7</v>
      </c>
      <c r="AD76" s="96">
        <v>1688.7</v>
      </c>
      <c r="AE76" s="96"/>
      <c r="AF76" s="96">
        <f>AD76-AE76</f>
        <v>1688.7</v>
      </c>
      <c r="AG76" s="96">
        <v>1688.7</v>
      </c>
      <c r="AH76" s="96"/>
      <c r="AI76" s="96">
        <f>AG76-AH76</f>
        <v>1688.7</v>
      </c>
      <c r="AJ76" s="96">
        <v>1688.7</v>
      </c>
      <c r="AK76" s="96"/>
      <c r="AL76" s="96">
        <f>AJ76-AK76</f>
        <v>1688.7</v>
      </c>
      <c r="AM76" s="96">
        <v>1688.7</v>
      </c>
      <c r="AN76" s="96"/>
      <c r="AO76" s="96">
        <f>AM76-AN76</f>
        <v>1688.7</v>
      </c>
    </row>
    <row r="77" spans="1:41" s="102" customFormat="1" ht="28.5" hidden="1">
      <c r="A77" s="9">
        <v>2181</v>
      </c>
      <c r="B77" s="12" t="s">
        <v>68</v>
      </c>
      <c r="C77" s="51">
        <f t="shared" si="10"/>
        <v>0</v>
      </c>
      <c r="D77" s="51">
        <f t="shared" si="7"/>
        <v>0</v>
      </c>
      <c r="E77" s="143">
        <f t="shared" si="11"/>
        <v>0</v>
      </c>
      <c r="F77" s="101"/>
      <c r="G77" s="101"/>
      <c r="H77" s="142">
        <f t="shared" si="12"/>
        <v>0</v>
      </c>
      <c r="I77" s="97"/>
      <c r="J77" s="92"/>
      <c r="K77" s="161">
        <f t="shared" si="8"/>
        <v>0</v>
      </c>
      <c r="L77" s="92"/>
      <c r="M77" s="92"/>
      <c r="N77" s="92"/>
      <c r="O77" s="92"/>
      <c r="P77" s="97"/>
      <c r="Q77" s="97"/>
      <c r="R77" s="97"/>
      <c r="S77" s="136"/>
      <c r="T77" s="136"/>
      <c r="U77" s="236">
        <v>0</v>
      </c>
      <c r="V77" s="92"/>
      <c r="W77" s="101"/>
      <c r="X77" s="101">
        <v>0</v>
      </c>
      <c r="Y77" s="92"/>
      <c r="Z77" s="101"/>
      <c r="AA77" s="92">
        <v>0</v>
      </c>
      <c r="AB77" s="92"/>
      <c r="AC77" s="92"/>
      <c r="AD77" s="92">
        <v>0</v>
      </c>
      <c r="AE77" s="92"/>
      <c r="AF77" s="92"/>
      <c r="AG77" s="92">
        <v>0</v>
      </c>
      <c r="AH77" s="92"/>
      <c r="AI77" s="92"/>
      <c r="AJ77" s="92">
        <v>0</v>
      </c>
      <c r="AK77" s="92"/>
      <c r="AL77" s="92"/>
      <c r="AM77" s="92">
        <v>0</v>
      </c>
      <c r="AN77" s="138"/>
      <c r="AO77" s="138"/>
    </row>
    <row r="78" spans="1:41" s="102" customFormat="1" ht="18" hidden="1">
      <c r="A78" s="9">
        <v>2182</v>
      </c>
      <c r="B78" s="12" t="s">
        <v>69</v>
      </c>
      <c r="C78" s="51">
        <f t="shared" si="10"/>
        <v>0</v>
      </c>
      <c r="D78" s="51">
        <f t="shared" si="7"/>
        <v>0</v>
      </c>
      <c r="E78" s="143">
        <f t="shared" si="11"/>
        <v>0</v>
      </c>
      <c r="F78" s="91"/>
      <c r="G78" s="91"/>
      <c r="H78" s="142">
        <f t="shared" si="12"/>
        <v>0</v>
      </c>
      <c r="I78" s="97"/>
      <c r="J78" s="92"/>
      <c r="K78" s="161">
        <f t="shared" si="8"/>
        <v>0</v>
      </c>
      <c r="L78" s="92"/>
      <c r="M78" s="92"/>
      <c r="N78" s="92"/>
      <c r="O78" s="92"/>
      <c r="P78" s="97"/>
      <c r="Q78" s="97"/>
      <c r="R78" s="97"/>
      <c r="S78" s="136"/>
      <c r="T78" s="136"/>
      <c r="U78" s="236">
        <v>0</v>
      </c>
      <c r="V78" s="92"/>
      <c r="W78" s="91"/>
      <c r="X78" s="91">
        <v>0</v>
      </c>
      <c r="Y78" s="92"/>
      <c r="Z78" s="91"/>
      <c r="AA78" s="92">
        <v>0</v>
      </c>
      <c r="AB78" s="92"/>
      <c r="AC78" s="92"/>
      <c r="AD78" s="92">
        <v>0</v>
      </c>
      <c r="AE78" s="92"/>
      <c r="AF78" s="92"/>
      <c r="AG78" s="92">
        <v>0</v>
      </c>
      <c r="AH78" s="92"/>
      <c r="AI78" s="92"/>
      <c r="AJ78" s="92">
        <v>0</v>
      </c>
      <c r="AK78" s="92"/>
      <c r="AL78" s="92"/>
      <c r="AM78" s="92">
        <v>0</v>
      </c>
      <c r="AN78" s="138"/>
      <c r="AO78" s="138"/>
    </row>
    <row r="79" spans="1:41" s="102" customFormat="1" ht="18" hidden="1">
      <c r="A79" s="9">
        <v>2183</v>
      </c>
      <c r="B79" s="12" t="s">
        <v>70</v>
      </c>
      <c r="C79" s="51">
        <f t="shared" si="10"/>
        <v>0</v>
      </c>
      <c r="D79" s="51">
        <f t="shared" si="7"/>
        <v>0</v>
      </c>
      <c r="E79" s="143">
        <f t="shared" si="11"/>
        <v>0</v>
      </c>
      <c r="F79" s="103"/>
      <c r="G79" s="103"/>
      <c r="H79" s="142">
        <f t="shared" si="12"/>
        <v>0</v>
      </c>
      <c r="I79" s="97"/>
      <c r="J79" s="92"/>
      <c r="K79" s="161">
        <f t="shared" si="8"/>
        <v>0</v>
      </c>
      <c r="L79" s="92"/>
      <c r="M79" s="92"/>
      <c r="N79" s="92"/>
      <c r="O79" s="92"/>
      <c r="P79" s="97"/>
      <c r="Q79" s="97"/>
      <c r="R79" s="97"/>
      <c r="S79" s="136"/>
      <c r="T79" s="136"/>
      <c r="U79" s="236">
        <v>0</v>
      </c>
      <c r="V79" s="92"/>
      <c r="W79" s="91"/>
      <c r="X79" s="91">
        <v>0</v>
      </c>
      <c r="Y79" s="92"/>
      <c r="Z79" s="91"/>
      <c r="AA79" s="92">
        <v>0</v>
      </c>
      <c r="AB79" s="92"/>
      <c r="AC79" s="92"/>
      <c r="AD79" s="92">
        <v>0</v>
      </c>
      <c r="AE79" s="92"/>
      <c r="AF79" s="92"/>
      <c r="AG79" s="92">
        <v>0</v>
      </c>
      <c r="AH79" s="92"/>
      <c r="AI79" s="92"/>
      <c r="AJ79" s="92">
        <v>0</v>
      </c>
      <c r="AK79" s="92"/>
      <c r="AL79" s="92"/>
      <c r="AM79" s="92">
        <v>0</v>
      </c>
      <c r="AN79" s="138"/>
      <c r="AO79" s="138"/>
    </row>
    <row r="80" spans="1:41" s="204" customFormat="1" ht="33" customHeight="1" hidden="1" thickBot="1">
      <c r="A80" s="200">
        <v>2211</v>
      </c>
      <c r="B80" s="201" t="s">
        <v>71</v>
      </c>
      <c r="C80" s="51">
        <f t="shared" si="10"/>
        <v>0</v>
      </c>
      <c r="D80" s="51">
        <f t="shared" si="7"/>
        <v>0</v>
      </c>
      <c r="E80" s="184">
        <f t="shared" si="11"/>
        <v>0</v>
      </c>
      <c r="F80" s="193"/>
      <c r="G80" s="196"/>
      <c r="H80" s="196">
        <f t="shared" si="12"/>
        <v>0</v>
      </c>
      <c r="I80" s="255"/>
      <c r="J80" s="195"/>
      <c r="K80" s="195">
        <f t="shared" si="8"/>
        <v>0</v>
      </c>
      <c r="L80" s="193"/>
      <c r="M80" s="193"/>
      <c r="N80" s="193"/>
      <c r="O80" s="193"/>
      <c r="P80" s="207"/>
      <c r="Q80" s="207"/>
      <c r="R80" s="207"/>
      <c r="S80" s="208"/>
      <c r="T80" s="208"/>
      <c r="U80" s="237">
        <v>0</v>
      </c>
      <c r="V80" s="193"/>
      <c r="W80" s="199"/>
      <c r="X80" s="199">
        <v>0</v>
      </c>
      <c r="Y80" s="193"/>
      <c r="Z80" s="199"/>
      <c r="AA80" s="193">
        <v>0</v>
      </c>
      <c r="AB80" s="193"/>
      <c r="AC80" s="193"/>
      <c r="AD80" s="193">
        <v>0</v>
      </c>
      <c r="AE80" s="193"/>
      <c r="AF80" s="193"/>
      <c r="AG80" s="193">
        <v>0</v>
      </c>
      <c r="AH80" s="193"/>
      <c r="AI80" s="193"/>
      <c r="AJ80" s="193">
        <v>0</v>
      </c>
      <c r="AK80" s="193"/>
      <c r="AL80" s="193"/>
      <c r="AM80" s="193">
        <v>0</v>
      </c>
      <c r="AN80" s="203"/>
      <c r="AO80" s="203"/>
    </row>
    <row r="81" spans="1:41" s="121" customFormat="1" ht="90">
      <c r="A81" s="52">
        <v>2212</v>
      </c>
      <c r="B81" s="53" t="s">
        <v>72</v>
      </c>
      <c r="C81" s="51">
        <f t="shared" si="10"/>
        <v>18330</v>
      </c>
      <c r="D81" s="51">
        <f>G81+J81+M81+P81+S81+V81+Y81+AB81+AE81+AH81+AK81+AN81</f>
        <v>0</v>
      </c>
      <c r="E81" s="143">
        <f t="shared" si="11"/>
        <v>18330</v>
      </c>
      <c r="F81" s="92">
        <v>1527.5</v>
      </c>
      <c r="G81" s="160"/>
      <c r="H81" s="160">
        <f t="shared" si="12"/>
        <v>1527.5</v>
      </c>
      <c r="I81" s="97">
        <v>1527.5</v>
      </c>
      <c r="J81" s="161"/>
      <c r="K81" s="161">
        <f t="shared" si="8"/>
        <v>1527.5</v>
      </c>
      <c r="L81" s="92">
        <v>1527.5</v>
      </c>
      <c r="M81" s="93"/>
      <c r="N81" s="41">
        <f>L81-M81</f>
        <v>1527.5</v>
      </c>
      <c r="O81" s="92">
        <v>1527.5</v>
      </c>
      <c r="P81" s="96"/>
      <c r="Q81" s="123">
        <f>O81-P81</f>
        <v>1527.5</v>
      </c>
      <c r="R81" s="92">
        <v>1527.5</v>
      </c>
      <c r="S81" s="96"/>
      <c r="T81" s="96">
        <f>R81-S81</f>
        <v>1527.5</v>
      </c>
      <c r="U81" s="92">
        <v>1527.5</v>
      </c>
      <c r="V81" s="96"/>
      <c r="W81" s="181">
        <f>U81-V81</f>
        <v>1527.5</v>
      </c>
      <c r="X81" s="92">
        <v>1527.5</v>
      </c>
      <c r="Y81" s="96"/>
      <c r="Z81" s="181">
        <f>X81-Y81</f>
        <v>1527.5</v>
      </c>
      <c r="AA81" s="92">
        <v>1527.5</v>
      </c>
      <c r="AB81" s="120"/>
      <c r="AC81" s="120">
        <f>AA81-AB81</f>
        <v>1527.5</v>
      </c>
      <c r="AD81" s="92">
        <v>1527.5</v>
      </c>
      <c r="AE81" s="96"/>
      <c r="AF81" s="96">
        <f>AD81-AE81</f>
        <v>1527.5</v>
      </c>
      <c r="AG81" s="92">
        <v>1527.5</v>
      </c>
      <c r="AH81" s="96"/>
      <c r="AI81" s="96">
        <f>AG81-AH81</f>
        <v>1527.5</v>
      </c>
      <c r="AJ81" s="92">
        <v>1527.5</v>
      </c>
      <c r="AK81" s="96"/>
      <c r="AL81" s="96">
        <f>AJ81-AK81</f>
        <v>1527.5</v>
      </c>
      <c r="AM81" s="92">
        <v>1527.5</v>
      </c>
      <c r="AN81" s="96"/>
      <c r="AO81" s="96">
        <f>AM81-AN81</f>
        <v>1527.5</v>
      </c>
    </row>
    <row r="82" spans="1:41" s="121" customFormat="1" ht="54" hidden="1">
      <c r="A82" s="52">
        <v>2213</v>
      </c>
      <c r="B82" s="53" t="s">
        <v>73</v>
      </c>
      <c r="C82" s="51">
        <f t="shared" si="10"/>
        <v>0</v>
      </c>
      <c r="D82" s="51">
        <f aca="true" t="shared" si="13" ref="D82:D138">G82+J82</f>
        <v>0</v>
      </c>
      <c r="E82" s="143">
        <f t="shared" si="11"/>
        <v>0</v>
      </c>
      <c r="F82" s="99"/>
      <c r="G82" s="99"/>
      <c r="H82" s="142">
        <f t="shared" si="12"/>
        <v>0</v>
      </c>
      <c r="I82" s="97"/>
      <c r="J82" s="92"/>
      <c r="K82" s="161">
        <f t="shared" si="8"/>
        <v>0</v>
      </c>
      <c r="L82" s="93"/>
      <c r="M82" s="93"/>
      <c r="N82" s="93"/>
      <c r="O82" s="92"/>
      <c r="P82" s="205"/>
      <c r="Q82" s="205"/>
      <c r="R82" s="209"/>
      <c r="S82" s="210"/>
      <c r="T82" s="210"/>
      <c r="U82" s="211">
        <v>0</v>
      </c>
      <c r="V82" s="96"/>
      <c r="W82" s="120"/>
      <c r="X82" s="94">
        <v>0</v>
      </c>
      <c r="Y82" s="96"/>
      <c r="Z82" s="120"/>
      <c r="AA82" s="120">
        <v>0</v>
      </c>
      <c r="AB82" s="120"/>
      <c r="AC82" s="120"/>
      <c r="AD82" s="96">
        <v>0</v>
      </c>
      <c r="AE82" s="96"/>
      <c r="AF82" s="96"/>
      <c r="AG82" s="96">
        <v>0</v>
      </c>
      <c r="AH82" s="96"/>
      <c r="AI82" s="96"/>
      <c r="AJ82" s="96">
        <v>0</v>
      </c>
      <c r="AK82" s="96"/>
      <c r="AL82" s="96"/>
      <c r="AM82" s="96">
        <v>0</v>
      </c>
      <c r="AN82" s="190"/>
      <c r="AO82" s="190"/>
    </row>
    <row r="83" spans="1:41" s="121" customFormat="1" ht="54.75" thickBot="1">
      <c r="A83" s="52">
        <v>2214</v>
      </c>
      <c r="B83" s="53" t="s">
        <v>74</v>
      </c>
      <c r="C83" s="51">
        <f t="shared" si="10"/>
        <v>34522</v>
      </c>
      <c r="D83" s="51">
        <f>G83+J83+M83+P83+S83+V83+Y83+AB83+AE83+AH83+AK83+AN83</f>
        <v>0</v>
      </c>
      <c r="E83" s="143">
        <f t="shared" si="11"/>
        <v>34522</v>
      </c>
      <c r="F83" s="123">
        <v>2275.5</v>
      </c>
      <c r="G83" s="160"/>
      <c r="H83" s="160">
        <f t="shared" si="12"/>
        <v>2275.5</v>
      </c>
      <c r="I83" s="219">
        <v>2931.5</v>
      </c>
      <c r="J83" s="161"/>
      <c r="K83" s="161">
        <f t="shared" si="8"/>
        <v>2931.5</v>
      </c>
      <c r="L83" s="123">
        <v>2931.5</v>
      </c>
      <c r="M83" s="93"/>
      <c r="N83" s="41">
        <f>L83-M83</f>
        <v>2931.5</v>
      </c>
      <c r="O83" s="123">
        <v>2931.5</v>
      </c>
      <c r="P83" s="96"/>
      <c r="Q83" s="123">
        <f>O83-P83</f>
        <v>2931.5</v>
      </c>
      <c r="R83" s="123">
        <v>2931.5</v>
      </c>
      <c r="S83" s="96"/>
      <c r="T83" s="96">
        <f>R83-S83</f>
        <v>2931.5</v>
      </c>
      <c r="U83" s="123">
        <v>2931.5</v>
      </c>
      <c r="V83" s="96"/>
      <c r="W83" s="181">
        <f>U83-V83</f>
        <v>2931.5</v>
      </c>
      <c r="X83" s="123">
        <v>2931.5</v>
      </c>
      <c r="Y83" s="96"/>
      <c r="Z83" s="181">
        <f>X83-Y83</f>
        <v>2931.5</v>
      </c>
      <c r="AA83" s="123">
        <v>2931.5</v>
      </c>
      <c r="AB83" s="93"/>
      <c r="AC83" s="120">
        <f>AA83-AB83</f>
        <v>2931.5</v>
      </c>
      <c r="AD83" s="123">
        <v>2931.5</v>
      </c>
      <c r="AE83" s="93"/>
      <c r="AF83" s="96">
        <f>AD83-AE83</f>
        <v>2931.5</v>
      </c>
      <c r="AG83" s="123">
        <v>2931.5</v>
      </c>
      <c r="AH83" s="93"/>
      <c r="AI83" s="96">
        <f>AG83-AH83</f>
        <v>2931.5</v>
      </c>
      <c r="AJ83" s="123">
        <v>2931.5</v>
      </c>
      <c r="AK83" s="93"/>
      <c r="AL83" s="96">
        <f>AJ83-AK83</f>
        <v>2931.5</v>
      </c>
      <c r="AM83" s="123">
        <v>2931.5</v>
      </c>
      <c r="AN83" s="96"/>
      <c r="AO83" s="96">
        <f>AM83-AN83</f>
        <v>2931.5</v>
      </c>
    </row>
    <row r="84" spans="1:41" s="102" customFormat="1" ht="29.25" hidden="1" thickBot="1">
      <c r="A84" s="9">
        <v>2215</v>
      </c>
      <c r="B84" s="12" t="s">
        <v>75</v>
      </c>
      <c r="C84" s="51">
        <f t="shared" si="10"/>
        <v>0</v>
      </c>
      <c r="D84" s="51">
        <f t="shared" si="13"/>
        <v>0</v>
      </c>
      <c r="E84" s="143">
        <f t="shared" si="11"/>
        <v>0</v>
      </c>
      <c r="F84" s="99"/>
      <c r="G84" s="99"/>
      <c r="H84" s="142">
        <f t="shared" si="12"/>
        <v>0</v>
      </c>
      <c r="I84" s="97"/>
      <c r="J84" s="92"/>
      <c r="K84" s="161">
        <f t="shared" si="8"/>
        <v>0</v>
      </c>
      <c r="L84" s="92"/>
      <c r="M84" s="92"/>
      <c r="N84" s="92"/>
      <c r="O84" s="92"/>
      <c r="P84" s="205"/>
      <c r="Q84" s="205"/>
      <c r="R84" s="205"/>
      <c r="S84" s="206"/>
      <c r="T84" s="206"/>
      <c r="U84" s="236">
        <v>0</v>
      </c>
      <c r="V84" s="92"/>
      <c r="W84" s="99"/>
      <c r="X84" s="99">
        <v>0</v>
      </c>
      <c r="Y84" s="92"/>
      <c r="Z84" s="99"/>
      <c r="AA84" s="92">
        <v>0</v>
      </c>
      <c r="AB84" s="92"/>
      <c r="AC84" s="92"/>
      <c r="AD84" s="92">
        <v>0</v>
      </c>
      <c r="AE84" s="92"/>
      <c r="AF84" s="92"/>
      <c r="AG84" s="92">
        <v>0</v>
      </c>
      <c r="AH84" s="92"/>
      <c r="AI84" s="92"/>
      <c r="AJ84" s="92">
        <v>0</v>
      </c>
      <c r="AK84" s="92"/>
      <c r="AL84" s="92"/>
      <c r="AM84" s="92">
        <v>0</v>
      </c>
      <c r="AN84" s="138"/>
      <c r="AO84" s="138"/>
    </row>
    <row r="85" spans="1:41" s="121" customFormat="1" ht="54.75" thickBot="1">
      <c r="A85" s="52">
        <v>2216</v>
      </c>
      <c r="B85" s="53" t="s">
        <v>76</v>
      </c>
      <c r="C85" s="51">
        <f t="shared" si="10"/>
        <v>1692</v>
      </c>
      <c r="D85" s="51">
        <f>G85+J85+M85+P85+S85+V85+Y85+AB85+AE85+AH85+AK85+AN85</f>
        <v>0</v>
      </c>
      <c r="E85" s="143">
        <f t="shared" si="11"/>
        <v>1692</v>
      </c>
      <c r="F85" s="92"/>
      <c r="G85" s="92"/>
      <c r="H85" s="160">
        <f t="shared" si="12"/>
        <v>0</v>
      </c>
      <c r="I85" s="136"/>
      <c r="J85" s="92"/>
      <c r="K85" s="161">
        <f t="shared" si="8"/>
        <v>0</v>
      </c>
      <c r="L85" s="93">
        <v>866</v>
      </c>
      <c r="M85" s="93"/>
      <c r="N85" s="41">
        <f>L85-M85</f>
        <v>866</v>
      </c>
      <c r="O85" s="97"/>
      <c r="P85" s="92"/>
      <c r="Q85" s="123">
        <f>O85-P85</f>
        <v>0</v>
      </c>
      <c r="R85" s="96">
        <v>826</v>
      </c>
      <c r="S85" s="96"/>
      <c r="T85" s="96">
        <f>R85-S85</f>
        <v>826</v>
      </c>
      <c r="U85" s="153">
        <v>0</v>
      </c>
      <c r="V85" s="96"/>
      <c r="W85" s="181">
        <f>U85-V85</f>
        <v>0</v>
      </c>
      <c r="X85" s="124">
        <v>0</v>
      </c>
      <c r="Y85" s="96"/>
      <c r="Z85" s="181">
        <f>X85-Y85</f>
        <v>0</v>
      </c>
      <c r="AA85" s="120">
        <v>0</v>
      </c>
      <c r="AB85" s="120"/>
      <c r="AC85" s="120">
        <f>AA85-AB85</f>
        <v>0</v>
      </c>
      <c r="AD85" s="96">
        <v>0</v>
      </c>
      <c r="AE85" s="96"/>
      <c r="AF85" s="96">
        <f>AD85-AE85</f>
        <v>0</v>
      </c>
      <c r="AG85" s="96">
        <v>0</v>
      </c>
      <c r="AH85" s="96"/>
      <c r="AI85" s="96">
        <f>AG85-AH85</f>
        <v>0</v>
      </c>
      <c r="AJ85" s="96">
        <v>0</v>
      </c>
      <c r="AK85" s="96"/>
      <c r="AL85" s="96">
        <f>AJ85-AK85</f>
        <v>0</v>
      </c>
      <c r="AM85" s="93">
        <v>0</v>
      </c>
      <c r="AN85" s="96"/>
      <c r="AO85" s="96">
        <f>AM85-AN85</f>
        <v>0</v>
      </c>
    </row>
    <row r="86" spans="1:41" s="102" customFormat="1" ht="18" hidden="1">
      <c r="A86" s="9">
        <v>2221</v>
      </c>
      <c r="B86" s="12" t="s">
        <v>77</v>
      </c>
      <c r="C86" s="51">
        <f t="shared" si="10"/>
        <v>0</v>
      </c>
      <c r="D86" s="51">
        <f t="shared" si="13"/>
        <v>0</v>
      </c>
      <c r="E86" s="143">
        <f t="shared" si="11"/>
        <v>0</v>
      </c>
      <c r="F86" s="99"/>
      <c r="G86" s="99"/>
      <c r="H86" s="142">
        <f t="shared" si="12"/>
        <v>0</v>
      </c>
      <c r="I86" s="97"/>
      <c r="J86" s="92"/>
      <c r="K86" s="161">
        <f t="shared" si="8"/>
        <v>0</v>
      </c>
      <c r="L86" s="92"/>
      <c r="M86" s="92"/>
      <c r="N86" s="92"/>
      <c r="O86" s="92"/>
      <c r="P86" s="205"/>
      <c r="Q86" s="205"/>
      <c r="R86" s="205"/>
      <c r="S86" s="206"/>
      <c r="T86" s="206"/>
      <c r="U86" s="236">
        <v>0</v>
      </c>
      <c r="V86" s="92"/>
      <c r="W86" s="99"/>
      <c r="X86" s="99">
        <v>0</v>
      </c>
      <c r="Y86" s="92"/>
      <c r="Z86" s="99"/>
      <c r="AA86" s="92">
        <v>0</v>
      </c>
      <c r="AB86" s="92"/>
      <c r="AC86" s="92"/>
      <c r="AD86" s="92">
        <v>0</v>
      </c>
      <c r="AE86" s="92"/>
      <c r="AF86" s="92"/>
      <c r="AG86" s="92">
        <v>0</v>
      </c>
      <c r="AH86" s="92"/>
      <c r="AI86" s="92"/>
      <c r="AJ86" s="92">
        <v>0</v>
      </c>
      <c r="AK86" s="92"/>
      <c r="AL86" s="92"/>
      <c r="AM86" s="92">
        <v>0</v>
      </c>
      <c r="AN86" s="138"/>
      <c r="AO86" s="138"/>
    </row>
    <row r="87" spans="1:41" s="121" customFormat="1" ht="36">
      <c r="A87" s="52">
        <v>2231</v>
      </c>
      <c r="B87" s="53" t="s">
        <v>78</v>
      </c>
      <c r="C87" s="51">
        <f t="shared" si="10"/>
        <v>6454.799999999998</v>
      </c>
      <c r="D87" s="51">
        <f>G87+J87+M87+P87+S87+V87+Y87+AB87+AE87+AH87+AK87+AN87</f>
        <v>0</v>
      </c>
      <c r="E87" s="143">
        <f t="shared" si="11"/>
        <v>6454.799999999998</v>
      </c>
      <c r="F87" s="92">
        <v>537.9</v>
      </c>
      <c r="G87" s="92"/>
      <c r="H87" s="160">
        <f t="shared" si="12"/>
        <v>537.9</v>
      </c>
      <c r="I87" s="97">
        <v>537.9</v>
      </c>
      <c r="J87" s="92"/>
      <c r="K87" s="161">
        <f t="shared" si="8"/>
        <v>537.9</v>
      </c>
      <c r="L87" s="92">
        <v>537.9</v>
      </c>
      <c r="M87" s="92"/>
      <c r="N87" s="41">
        <f>L87-M87</f>
        <v>537.9</v>
      </c>
      <c r="O87" s="92">
        <v>537.9</v>
      </c>
      <c r="P87" s="92"/>
      <c r="Q87" s="123">
        <f>O87-P87</f>
        <v>537.9</v>
      </c>
      <c r="R87" s="92">
        <v>537.9</v>
      </c>
      <c r="S87" s="96"/>
      <c r="T87" s="96">
        <f>R87-S87</f>
        <v>537.9</v>
      </c>
      <c r="U87" s="92">
        <v>537.9</v>
      </c>
      <c r="V87" s="96"/>
      <c r="W87" s="181">
        <f>U87-V87</f>
        <v>537.9</v>
      </c>
      <c r="X87" s="92">
        <v>537.9</v>
      </c>
      <c r="Y87" s="96"/>
      <c r="Z87" s="181">
        <f>X87-Y87</f>
        <v>537.9</v>
      </c>
      <c r="AA87" s="92">
        <v>537.9</v>
      </c>
      <c r="AB87" s="120"/>
      <c r="AC87" s="120">
        <f>AA87-AB87</f>
        <v>537.9</v>
      </c>
      <c r="AD87" s="92">
        <v>537.9</v>
      </c>
      <c r="AE87" s="96"/>
      <c r="AF87" s="96">
        <f>AD87-AE87</f>
        <v>537.9</v>
      </c>
      <c r="AG87" s="92">
        <v>537.9</v>
      </c>
      <c r="AH87" s="96"/>
      <c r="AI87" s="96">
        <f>AG87-AH87</f>
        <v>537.9</v>
      </c>
      <c r="AJ87" s="92">
        <v>537.9</v>
      </c>
      <c r="AK87" s="96"/>
      <c r="AL87" s="96">
        <f>AJ87-AK87</f>
        <v>537.9</v>
      </c>
      <c r="AM87" s="92">
        <v>537.9</v>
      </c>
      <c r="AN87" s="96"/>
      <c r="AO87" s="96">
        <f>AM87-AN87</f>
        <v>537.9</v>
      </c>
    </row>
    <row r="88" spans="1:41" s="116" customFormat="1" ht="28.5" hidden="1">
      <c r="A88" s="9">
        <v>2311</v>
      </c>
      <c r="B88" s="12" t="s">
        <v>79</v>
      </c>
      <c r="C88" s="51">
        <f t="shared" si="10"/>
        <v>0</v>
      </c>
      <c r="D88" s="51">
        <f t="shared" si="13"/>
        <v>0</v>
      </c>
      <c r="E88" s="143">
        <f t="shared" si="11"/>
        <v>0</v>
      </c>
      <c r="F88" s="101"/>
      <c r="G88" s="101"/>
      <c r="H88" s="142">
        <f t="shared" si="12"/>
        <v>0</v>
      </c>
      <c r="I88" s="92"/>
      <c r="J88" s="92"/>
      <c r="K88" s="161">
        <f t="shared" si="8"/>
        <v>0</v>
      </c>
      <c r="L88" s="92"/>
      <c r="M88" s="92"/>
      <c r="N88" s="92"/>
      <c r="O88" s="92"/>
      <c r="P88" s="97"/>
      <c r="Q88" s="97"/>
      <c r="R88" s="97"/>
      <c r="S88" s="136"/>
      <c r="T88" s="136"/>
      <c r="U88" s="236">
        <v>0</v>
      </c>
      <c r="V88" s="92"/>
      <c r="W88" s="101"/>
      <c r="X88" s="101">
        <v>0</v>
      </c>
      <c r="Y88" s="92"/>
      <c r="Z88" s="101"/>
      <c r="AA88" s="92">
        <v>0</v>
      </c>
      <c r="AB88" s="92"/>
      <c r="AC88" s="92"/>
      <c r="AD88" s="92">
        <v>0</v>
      </c>
      <c r="AE88" s="92"/>
      <c r="AF88" s="92"/>
      <c r="AG88" s="92">
        <v>0</v>
      </c>
      <c r="AH88" s="92"/>
      <c r="AI88" s="92"/>
      <c r="AJ88" s="92">
        <v>0</v>
      </c>
      <c r="AK88" s="92"/>
      <c r="AL88" s="92"/>
      <c r="AM88" s="92">
        <v>0</v>
      </c>
      <c r="AN88" s="138"/>
      <c r="AO88" s="138"/>
    </row>
    <row r="89" spans="1:41" s="116" customFormat="1" ht="18" hidden="1">
      <c r="A89" s="9">
        <v>2321</v>
      </c>
      <c r="B89" s="12" t="s">
        <v>80</v>
      </c>
      <c r="C89" s="51">
        <f t="shared" si="10"/>
        <v>0</v>
      </c>
      <c r="D89" s="51">
        <f t="shared" si="13"/>
        <v>0</v>
      </c>
      <c r="E89" s="143">
        <f t="shared" si="11"/>
        <v>0</v>
      </c>
      <c r="F89" s="91"/>
      <c r="G89" s="91"/>
      <c r="H89" s="142">
        <f t="shared" si="12"/>
        <v>0</v>
      </c>
      <c r="I89" s="92"/>
      <c r="J89" s="92"/>
      <c r="K89" s="161">
        <f t="shared" si="8"/>
        <v>0</v>
      </c>
      <c r="L89" s="92"/>
      <c r="M89" s="92"/>
      <c r="N89" s="92"/>
      <c r="O89" s="92"/>
      <c r="P89" s="97"/>
      <c r="Q89" s="97"/>
      <c r="R89" s="97"/>
      <c r="S89" s="136"/>
      <c r="T89" s="136"/>
      <c r="U89" s="236">
        <v>0</v>
      </c>
      <c r="V89" s="92"/>
      <c r="W89" s="91"/>
      <c r="X89" s="91">
        <v>0</v>
      </c>
      <c r="Y89" s="92"/>
      <c r="Z89" s="91"/>
      <c r="AA89" s="92">
        <v>0</v>
      </c>
      <c r="AB89" s="92"/>
      <c r="AC89" s="92"/>
      <c r="AD89" s="92">
        <v>0</v>
      </c>
      <c r="AE89" s="92"/>
      <c r="AF89" s="92"/>
      <c r="AG89" s="92">
        <v>0</v>
      </c>
      <c r="AH89" s="92"/>
      <c r="AI89" s="92"/>
      <c r="AJ89" s="92">
        <v>0</v>
      </c>
      <c r="AK89" s="92"/>
      <c r="AL89" s="92"/>
      <c r="AM89" s="92">
        <v>0</v>
      </c>
      <c r="AN89" s="138"/>
      <c r="AO89" s="138"/>
    </row>
    <row r="90" spans="1:41" s="102" customFormat="1" ht="28.5" hidden="1">
      <c r="A90" s="9">
        <v>2331</v>
      </c>
      <c r="B90" s="12" t="s">
        <v>81</v>
      </c>
      <c r="C90" s="51">
        <f t="shared" si="10"/>
        <v>0</v>
      </c>
      <c r="D90" s="51">
        <f t="shared" si="13"/>
        <v>0</v>
      </c>
      <c r="E90" s="143">
        <f t="shared" si="11"/>
        <v>0</v>
      </c>
      <c r="F90" s="91"/>
      <c r="G90" s="91"/>
      <c r="H90" s="142">
        <f t="shared" si="12"/>
        <v>0</v>
      </c>
      <c r="I90" s="92"/>
      <c r="J90" s="92"/>
      <c r="K90" s="161">
        <f t="shared" si="8"/>
        <v>0</v>
      </c>
      <c r="L90" s="92"/>
      <c r="M90" s="92"/>
      <c r="N90" s="92"/>
      <c r="O90" s="92"/>
      <c r="P90" s="97"/>
      <c r="Q90" s="97"/>
      <c r="R90" s="97"/>
      <c r="S90" s="136"/>
      <c r="T90" s="136"/>
      <c r="U90" s="236">
        <v>0</v>
      </c>
      <c r="V90" s="92"/>
      <c r="W90" s="91"/>
      <c r="X90" s="91">
        <v>0</v>
      </c>
      <c r="Y90" s="92"/>
      <c r="Z90" s="91"/>
      <c r="AA90" s="92">
        <v>0</v>
      </c>
      <c r="AB90" s="92"/>
      <c r="AC90" s="92"/>
      <c r="AD90" s="92">
        <v>0</v>
      </c>
      <c r="AE90" s="92"/>
      <c r="AF90" s="92"/>
      <c r="AG90" s="92">
        <v>0</v>
      </c>
      <c r="AH90" s="92"/>
      <c r="AI90" s="92"/>
      <c r="AJ90" s="92">
        <v>0</v>
      </c>
      <c r="AK90" s="92"/>
      <c r="AL90" s="92"/>
      <c r="AM90" s="92">
        <v>0</v>
      </c>
      <c r="AN90" s="138"/>
      <c r="AO90" s="138"/>
    </row>
    <row r="91" spans="1:41" s="102" customFormat="1" ht="28.5" hidden="1">
      <c r="A91" s="9">
        <v>2341</v>
      </c>
      <c r="B91" s="12" t="s">
        <v>82</v>
      </c>
      <c r="C91" s="51">
        <f t="shared" si="10"/>
        <v>0</v>
      </c>
      <c r="D91" s="51">
        <f t="shared" si="13"/>
        <v>0</v>
      </c>
      <c r="E91" s="143">
        <f t="shared" si="11"/>
        <v>0</v>
      </c>
      <c r="F91" s="91"/>
      <c r="G91" s="91"/>
      <c r="H91" s="142">
        <f t="shared" si="12"/>
        <v>0</v>
      </c>
      <c r="I91" s="92"/>
      <c r="J91" s="92"/>
      <c r="K91" s="161">
        <f t="shared" si="8"/>
        <v>0</v>
      </c>
      <c r="L91" s="92"/>
      <c r="M91" s="92"/>
      <c r="N91" s="92"/>
      <c r="O91" s="92"/>
      <c r="P91" s="97"/>
      <c r="Q91" s="97"/>
      <c r="R91" s="97"/>
      <c r="S91" s="136"/>
      <c r="T91" s="136"/>
      <c r="U91" s="236">
        <v>0</v>
      </c>
      <c r="V91" s="92"/>
      <c r="W91" s="91"/>
      <c r="X91" s="91">
        <v>0</v>
      </c>
      <c r="Y91" s="92"/>
      <c r="Z91" s="91"/>
      <c r="AA91" s="92">
        <v>0</v>
      </c>
      <c r="AB91" s="92"/>
      <c r="AC91" s="92"/>
      <c r="AD91" s="92">
        <v>0</v>
      </c>
      <c r="AE91" s="92"/>
      <c r="AF91" s="92"/>
      <c r="AG91" s="92">
        <v>0</v>
      </c>
      <c r="AH91" s="92"/>
      <c r="AI91" s="92"/>
      <c r="AJ91" s="92">
        <v>0</v>
      </c>
      <c r="AK91" s="92"/>
      <c r="AL91" s="92"/>
      <c r="AM91" s="92">
        <v>0</v>
      </c>
      <c r="AN91" s="138"/>
      <c r="AO91" s="138"/>
    </row>
    <row r="92" spans="1:41" s="102" customFormat="1" ht="28.5" hidden="1">
      <c r="A92" s="9">
        <v>2351</v>
      </c>
      <c r="B92" s="12" t="s">
        <v>83</v>
      </c>
      <c r="C92" s="51">
        <f t="shared" si="10"/>
        <v>0</v>
      </c>
      <c r="D92" s="51">
        <f t="shared" si="13"/>
        <v>0</v>
      </c>
      <c r="E92" s="143">
        <f t="shared" si="11"/>
        <v>0</v>
      </c>
      <c r="F92" s="91"/>
      <c r="G92" s="91"/>
      <c r="H92" s="142">
        <f t="shared" si="12"/>
        <v>0</v>
      </c>
      <c r="I92" s="92"/>
      <c r="J92" s="92"/>
      <c r="K92" s="161">
        <f t="shared" si="8"/>
        <v>0</v>
      </c>
      <c r="L92" s="92"/>
      <c r="M92" s="92"/>
      <c r="N92" s="92"/>
      <c r="O92" s="92"/>
      <c r="P92" s="97"/>
      <c r="Q92" s="97"/>
      <c r="R92" s="97"/>
      <c r="S92" s="136"/>
      <c r="T92" s="136"/>
      <c r="U92" s="236">
        <v>0</v>
      </c>
      <c r="V92" s="92"/>
      <c r="W92" s="91"/>
      <c r="X92" s="91">
        <v>0</v>
      </c>
      <c r="Y92" s="92"/>
      <c r="Z92" s="91"/>
      <c r="AA92" s="92">
        <v>0</v>
      </c>
      <c r="AB92" s="92"/>
      <c r="AC92" s="92"/>
      <c r="AD92" s="92">
        <v>0</v>
      </c>
      <c r="AE92" s="92"/>
      <c r="AF92" s="92"/>
      <c r="AG92" s="92">
        <v>0</v>
      </c>
      <c r="AH92" s="92"/>
      <c r="AI92" s="92"/>
      <c r="AJ92" s="92">
        <v>0</v>
      </c>
      <c r="AK92" s="92"/>
      <c r="AL92" s="92"/>
      <c r="AM92" s="92">
        <v>0</v>
      </c>
      <c r="AN92" s="138"/>
      <c r="AO92" s="138"/>
    </row>
    <row r="93" spans="1:41" s="102" customFormat="1" ht="28.5" hidden="1">
      <c r="A93" s="9">
        <v>2361</v>
      </c>
      <c r="B93" s="12" t="s">
        <v>84</v>
      </c>
      <c r="C93" s="51">
        <f t="shared" si="10"/>
        <v>0</v>
      </c>
      <c r="D93" s="51">
        <f t="shared" si="13"/>
        <v>0</v>
      </c>
      <c r="E93" s="143">
        <f t="shared" si="11"/>
        <v>0</v>
      </c>
      <c r="F93" s="91"/>
      <c r="G93" s="91"/>
      <c r="H93" s="142">
        <f t="shared" si="12"/>
        <v>0</v>
      </c>
      <c r="I93" s="92"/>
      <c r="J93" s="92"/>
      <c r="K93" s="161">
        <f t="shared" si="8"/>
        <v>0</v>
      </c>
      <c r="L93" s="92"/>
      <c r="M93" s="92"/>
      <c r="N93" s="92"/>
      <c r="O93" s="92"/>
      <c r="P93" s="97"/>
      <c r="Q93" s="97"/>
      <c r="R93" s="97"/>
      <c r="S93" s="136"/>
      <c r="T93" s="136"/>
      <c r="U93" s="236">
        <v>0</v>
      </c>
      <c r="V93" s="92"/>
      <c r="W93" s="91"/>
      <c r="X93" s="91">
        <v>0</v>
      </c>
      <c r="Y93" s="92"/>
      <c r="Z93" s="91"/>
      <c r="AA93" s="92">
        <v>0</v>
      </c>
      <c r="AB93" s="92"/>
      <c r="AC93" s="92"/>
      <c r="AD93" s="92">
        <v>0</v>
      </c>
      <c r="AE93" s="92"/>
      <c r="AF93" s="92"/>
      <c r="AG93" s="92">
        <v>0</v>
      </c>
      <c r="AH93" s="92"/>
      <c r="AI93" s="92"/>
      <c r="AJ93" s="92">
        <v>0</v>
      </c>
      <c r="AK93" s="92"/>
      <c r="AL93" s="92"/>
      <c r="AM93" s="92">
        <v>0</v>
      </c>
      <c r="AN93" s="138"/>
      <c r="AO93" s="138"/>
    </row>
    <row r="94" spans="1:41" s="102" customFormat="1" ht="28.5" hidden="1">
      <c r="A94" s="9">
        <v>2371</v>
      </c>
      <c r="B94" s="12" t="s">
        <v>85</v>
      </c>
      <c r="C94" s="51">
        <f t="shared" si="10"/>
        <v>0</v>
      </c>
      <c r="D94" s="51">
        <f t="shared" si="13"/>
        <v>0</v>
      </c>
      <c r="E94" s="143">
        <f t="shared" si="11"/>
        <v>0</v>
      </c>
      <c r="F94" s="91"/>
      <c r="G94" s="91"/>
      <c r="H94" s="142">
        <f t="shared" si="12"/>
        <v>0</v>
      </c>
      <c r="I94" s="92"/>
      <c r="J94" s="92"/>
      <c r="K94" s="161">
        <f t="shared" si="8"/>
        <v>0</v>
      </c>
      <c r="L94" s="92"/>
      <c r="M94" s="92"/>
      <c r="N94" s="92"/>
      <c r="O94" s="92"/>
      <c r="P94" s="97"/>
      <c r="Q94" s="97"/>
      <c r="R94" s="97"/>
      <c r="S94" s="136"/>
      <c r="T94" s="136"/>
      <c r="U94" s="236">
        <v>0</v>
      </c>
      <c r="V94" s="92"/>
      <c r="W94" s="91"/>
      <c r="X94" s="91">
        <v>0</v>
      </c>
      <c r="Y94" s="92"/>
      <c r="Z94" s="91"/>
      <c r="AA94" s="92">
        <v>0</v>
      </c>
      <c r="AB94" s="92"/>
      <c r="AC94" s="92"/>
      <c r="AD94" s="92">
        <v>0</v>
      </c>
      <c r="AE94" s="92"/>
      <c r="AF94" s="92"/>
      <c r="AG94" s="92">
        <v>0</v>
      </c>
      <c r="AH94" s="92"/>
      <c r="AI94" s="92"/>
      <c r="AJ94" s="92">
        <v>0</v>
      </c>
      <c r="AK94" s="92"/>
      <c r="AL94" s="92"/>
      <c r="AM94" s="92">
        <v>0</v>
      </c>
      <c r="AN94" s="138"/>
      <c r="AO94" s="138"/>
    </row>
    <row r="95" spans="1:41" s="102" customFormat="1" ht="28.5" hidden="1">
      <c r="A95" s="9">
        <v>2381</v>
      </c>
      <c r="B95" s="12" t="s">
        <v>86</v>
      </c>
      <c r="C95" s="51">
        <f t="shared" si="10"/>
        <v>0</v>
      </c>
      <c r="D95" s="51">
        <f t="shared" si="13"/>
        <v>0</v>
      </c>
      <c r="E95" s="143">
        <f t="shared" si="11"/>
        <v>0</v>
      </c>
      <c r="F95" s="91"/>
      <c r="G95" s="91"/>
      <c r="H95" s="142">
        <f t="shared" si="12"/>
        <v>0</v>
      </c>
      <c r="I95" s="92"/>
      <c r="J95" s="92"/>
      <c r="K95" s="161">
        <f t="shared" si="8"/>
        <v>0</v>
      </c>
      <c r="L95" s="92"/>
      <c r="M95" s="92"/>
      <c r="N95" s="92"/>
      <c r="O95" s="92"/>
      <c r="P95" s="97"/>
      <c r="Q95" s="97"/>
      <c r="R95" s="97"/>
      <c r="S95" s="136"/>
      <c r="T95" s="136"/>
      <c r="U95" s="236">
        <v>0</v>
      </c>
      <c r="V95" s="92"/>
      <c r="W95" s="91"/>
      <c r="X95" s="91">
        <v>0</v>
      </c>
      <c r="Y95" s="92"/>
      <c r="Z95" s="91"/>
      <c r="AA95" s="92">
        <v>0</v>
      </c>
      <c r="AB95" s="92"/>
      <c r="AC95" s="92"/>
      <c r="AD95" s="92">
        <v>0</v>
      </c>
      <c r="AE95" s="92"/>
      <c r="AF95" s="92"/>
      <c r="AG95" s="92">
        <v>0</v>
      </c>
      <c r="AH95" s="92"/>
      <c r="AI95" s="92"/>
      <c r="AJ95" s="92">
        <v>0</v>
      </c>
      <c r="AK95" s="92"/>
      <c r="AL95" s="92"/>
      <c r="AM95" s="92">
        <v>0</v>
      </c>
      <c r="AN95" s="138"/>
      <c r="AO95" s="138"/>
    </row>
    <row r="96" spans="1:41" s="102" customFormat="1" ht="18" hidden="1">
      <c r="A96" s="9">
        <v>2391</v>
      </c>
      <c r="B96" s="12" t="s">
        <v>87</v>
      </c>
      <c r="C96" s="51">
        <f t="shared" si="10"/>
        <v>0</v>
      </c>
      <c r="D96" s="51">
        <f t="shared" si="13"/>
        <v>0</v>
      </c>
      <c r="E96" s="143">
        <f t="shared" si="11"/>
        <v>0</v>
      </c>
      <c r="F96" s="91"/>
      <c r="G96" s="91"/>
      <c r="H96" s="142">
        <f t="shared" si="12"/>
        <v>0</v>
      </c>
      <c r="I96" s="92"/>
      <c r="J96" s="92"/>
      <c r="K96" s="161">
        <f t="shared" si="8"/>
        <v>0</v>
      </c>
      <c r="L96" s="92"/>
      <c r="M96" s="92"/>
      <c r="N96" s="92"/>
      <c r="O96" s="92"/>
      <c r="P96" s="97"/>
      <c r="Q96" s="97"/>
      <c r="R96" s="97"/>
      <c r="S96" s="136"/>
      <c r="T96" s="136"/>
      <c r="U96" s="236">
        <v>0</v>
      </c>
      <c r="V96" s="92"/>
      <c r="W96" s="91"/>
      <c r="X96" s="91">
        <v>0</v>
      </c>
      <c r="Y96" s="92"/>
      <c r="Z96" s="91"/>
      <c r="AA96" s="92">
        <v>0</v>
      </c>
      <c r="AB96" s="92"/>
      <c r="AC96" s="92"/>
      <c r="AD96" s="92">
        <v>0</v>
      </c>
      <c r="AE96" s="92"/>
      <c r="AF96" s="92"/>
      <c r="AG96" s="92">
        <v>0</v>
      </c>
      <c r="AH96" s="92"/>
      <c r="AI96" s="92"/>
      <c r="AJ96" s="92">
        <v>0</v>
      </c>
      <c r="AK96" s="92"/>
      <c r="AL96" s="92"/>
      <c r="AM96" s="92">
        <v>0</v>
      </c>
      <c r="AN96" s="138"/>
      <c r="AO96" s="138"/>
    </row>
    <row r="97" spans="1:41" s="102" customFormat="1" ht="18" hidden="1">
      <c r="A97" s="9">
        <v>2411</v>
      </c>
      <c r="B97" s="12" t="s">
        <v>88</v>
      </c>
      <c r="C97" s="51">
        <f t="shared" si="10"/>
        <v>0</v>
      </c>
      <c r="D97" s="51">
        <f t="shared" si="13"/>
        <v>0</v>
      </c>
      <c r="E97" s="143">
        <f t="shared" si="11"/>
        <v>0</v>
      </c>
      <c r="F97" s="91"/>
      <c r="G97" s="91"/>
      <c r="H97" s="142">
        <f t="shared" si="12"/>
        <v>0</v>
      </c>
      <c r="I97" s="92"/>
      <c r="J97" s="92"/>
      <c r="K97" s="161">
        <f t="shared" si="8"/>
        <v>0</v>
      </c>
      <c r="L97" s="92"/>
      <c r="M97" s="92"/>
      <c r="N97" s="92"/>
      <c r="O97" s="92"/>
      <c r="P97" s="97"/>
      <c r="Q97" s="97"/>
      <c r="R97" s="97"/>
      <c r="S97" s="136"/>
      <c r="T97" s="136"/>
      <c r="U97" s="236">
        <v>0</v>
      </c>
      <c r="V97" s="92"/>
      <c r="W97" s="91"/>
      <c r="X97" s="91">
        <v>0</v>
      </c>
      <c r="Y97" s="92"/>
      <c r="Z97" s="91"/>
      <c r="AA97" s="92">
        <v>0</v>
      </c>
      <c r="AB97" s="92"/>
      <c r="AC97" s="92"/>
      <c r="AD97" s="92">
        <v>0</v>
      </c>
      <c r="AE97" s="92"/>
      <c r="AF97" s="92"/>
      <c r="AG97" s="92">
        <v>0</v>
      </c>
      <c r="AH97" s="92"/>
      <c r="AI97" s="92"/>
      <c r="AJ97" s="92">
        <v>0</v>
      </c>
      <c r="AK97" s="92"/>
      <c r="AL97" s="92"/>
      <c r="AM97" s="92">
        <v>0</v>
      </c>
      <c r="AN97" s="138"/>
      <c r="AO97" s="138"/>
    </row>
    <row r="98" spans="1:41" s="102" customFormat="1" ht="18" hidden="1">
      <c r="A98" s="9">
        <v>2421</v>
      </c>
      <c r="B98" s="12" t="s">
        <v>89</v>
      </c>
      <c r="C98" s="51">
        <f t="shared" si="10"/>
        <v>0</v>
      </c>
      <c r="D98" s="51">
        <f t="shared" si="13"/>
        <v>0</v>
      </c>
      <c r="E98" s="143">
        <f t="shared" si="11"/>
        <v>0</v>
      </c>
      <c r="F98" s="91"/>
      <c r="G98" s="91"/>
      <c r="H98" s="142">
        <f t="shared" si="12"/>
        <v>0</v>
      </c>
      <c r="I98" s="92"/>
      <c r="J98" s="92"/>
      <c r="K98" s="161">
        <f t="shared" si="8"/>
        <v>0</v>
      </c>
      <c r="L98" s="92"/>
      <c r="M98" s="92"/>
      <c r="N98" s="92"/>
      <c r="O98" s="92"/>
      <c r="P98" s="97"/>
      <c r="Q98" s="97"/>
      <c r="R98" s="97"/>
      <c r="S98" s="136"/>
      <c r="T98" s="136"/>
      <c r="U98" s="236">
        <v>0</v>
      </c>
      <c r="V98" s="92"/>
      <c r="W98" s="91"/>
      <c r="X98" s="91">
        <v>0</v>
      </c>
      <c r="Y98" s="92"/>
      <c r="Z98" s="91"/>
      <c r="AA98" s="92">
        <v>0</v>
      </c>
      <c r="AB98" s="92"/>
      <c r="AC98" s="92"/>
      <c r="AD98" s="92">
        <v>0</v>
      </c>
      <c r="AE98" s="92"/>
      <c r="AF98" s="92"/>
      <c r="AG98" s="92">
        <v>0</v>
      </c>
      <c r="AH98" s="92"/>
      <c r="AI98" s="92"/>
      <c r="AJ98" s="92">
        <v>0</v>
      </c>
      <c r="AK98" s="92"/>
      <c r="AL98" s="92"/>
      <c r="AM98" s="92">
        <v>0</v>
      </c>
      <c r="AN98" s="138"/>
      <c r="AO98" s="138"/>
    </row>
    <row r="99" spans="1:41" s="102" customFormat="1" ht="18" hidden="1">
      <c r="A99" s="9">
        <v>2431</v>
      </c>
      <c r="B99" s="12" t="s">
        <v>90</v>
      </c>
      <c r="C99" s="51">
        <f t="shared" si="10"/>
        <v>0</v>
      </c>
      <c r="D99" s="51">
        <f t="shared" si="13"/>
        <v>0</v>
      </c>
      <c r="E99" s="143">
        <f t="shared" si="11"/>
        <v>0</v>
      </c>
      <c r="F99" s="91"/>
      <c r="G99" s="91"/>
      <c r="H99" s="142">
        <f t="shared" si="12"/>
        <v>0</v>
      </c>
      <c r="I99" s="92"/>
      <c r="J99" s="92"/>
      <c r="K99" s="161">
        <f t="shared" si="8"/>
        <v>0</v>
      </c>
      <c r="L99" s="92"/>
      <c r="M99" s="92"/>
      <c r="N99" s="92"/>
      <c r="O99" s="92"/>
      <c r="P99" s="97"/>
      <c r="Q99" s="97"/>
      <c r="R99" s="97"/>
      <c r="S99" s="136"/>
      <c r="T99" s="136"/>
      <c r="U99" s="236">
        <v>0</v>
      </c>
      <c r="V99" s="92"/>
      <c r="W99" s="91"/>
      <c r="X99" s="91">
        <v>0</v>
      </c>
      <c r="Y99" s="92"/>
      <c r="Z99" s="91"/>
      <c r="AA99" s="92">
        <v>0</v>
      </c>
      <c r="AB99" s="92"/>
      <c r="AC99" s="92"/>
      <c r="AD99" s="92">
        <v>0</v>
      </c>
      <c r="AE99" s="92"/>
      <c r="AF99" s="92"/>
      <c r="AG99" s="92">
        <v>0</v>
      </c>
      <c r="AH99" s="92"/>
      <c r="AI99" s="92"/>
      <c r="AJ99" s="92">
        <v>0</v>
      </c>
      <c r="AK99" s="92"/>
      <c r="AL99" s="92"/>
      <c r="AM99" s="92">
        <v>0</v>
      </c>
      <c r="AN99" s="138"/>
      <c r="AO99" s="138"/>
    </row>
    <row r="100" spans="1:41" s="116" customFormat="1" ht="18" hidden="1">
      <c r="A100" s="9">
        <v>2441</v>
      </c>
      <c r="B100" s="12" t="s">
        <v>91</v>
      </c>
      <c r="C100" s="51">
        <f t="shared" si="10"/>
        <v>0</v>
      </c>
      <c r="D100" s="51">
        <f t="shared" si="13"/>
        <v>0</v>
      </c>
      <c r="E100" s="143">
        <f t="shared" si="11"/>
        <v>0</v>
      </c>
      <c r="F100" s="91"/>
      <c r="G100" s="91"/>
      <c r="H100" s="142">
        <f t="shared" si="12"/>
        <v>0</v>
      </c>
      <c r="I100" s="92"/>
      <c r="J100" s="92"/>
      <c r="K100" s="161">
        <f t="shared" si="8"/>
        <v>0</v>
      </c>
      <c r="L100" s="92"/>
      <c r="M100" s="92"/>
      <c r="N100" s="92"/>
      <c r="O100" s="92"/>
      <c r="P100" s="97"/>
      <c r="Q100" s="97"/>
      <c r="R100" s="97"/>
      <c r="S100" s="136"/>
      <c r="T100" s="136"/>
      <c r="U100" s="236">
        <v>0</v>
      </c>
      <c r="V100" s="92"/>
      <c r="W100" s="91"/>
      <c r="X100" s="91">
        <v>0</v>
      </c>
      <c r="Y100" s="92"/>
      <c r="Z100" s="91"/>
      <c r="AA100" s="92">
        <v>0</v>
      </c>
      <c r="AB100" s="92"/>
      <c r="AC100" s="92"/>
      <c r="AD100" s="92">
        <v>0</v>
      </c>
      <c r="AE100" s="92"/>
      <c r="AF100" s="92"/>
      <c r="AG100" s="92">
        <v>0</v>
      </c>
      <c r="AH100" s="92"/>
      <c r="AI100" s="92"/>
      <c r="AJ100" s="92">
        <v>0</v>
      </c>
      <c r="AK100" s="92"/>
      <c r="AL100" s="92"/>
      <c r="AM100" s="92">
        <v>0</v>
      </c>
      <c r="AN100" s="138"/>
      <c r="AO100" s="138"/>
    </row>
    <row r="101" spans="1:41" s="125" customFormat="1" ht="18.75" hidden="1" thickBot="1">
      <c r="A101" s="9">
        <v>2451</v>
      </c>
      <c r="B101" s="12" t="s">
        <v>92</v>
      </c>
      <c r="C101" s="51">
        <f t="shared" si="10"/>
        <v>0</v>
      </c>
      <c r="D101" s="51">
        <f t="shared" si="13"/>
        <v>0</v>
      </c>
      <c r="E101" s="143">
        <f t="shared" si="11"/>
        <v>0</v>
      </c>
      <c r="F101" s="103"/>
      <c r="G101" s="103"/>
      <c r="H101" s="142">
        <f t="shared" si="12"/>
        <v>0</v>
      </c>
      <c r="I101" s="92"/>
      <c r="J101" s="92"/>
      <c r="K101" s="161">
        <f t="shared" si="8"/>
        <v>0</v>
      </c>
      <c r="L101" s="92"/>
      <c r="M101" s="92"/>
      <c r="N101" s="92"/>
      <c r="O101" s="92"/>
      <c r="P101" s="205"/>
      <c r="Q101" s="205"/>
      <c r="R101" s="205"/>
      <c r="S101" s="206"/>
      <c r="T101" s="206"/>
      <c r="U101" s="236">
        <v>0</v>
      </c>
      <c r="V101" s="92"/>
      <c r="W101" s="103"/>
      <c r="X101" s="103">
        <v>0</v>
      </c>
      <c r="Y101" s="92"/>
      <c r="Z101" s="103"/>
      <c r="AA101" s="92">
        <v>0</v>
      </c>
      <c r="AB101" s="92"/>
      <c r="AC101" s="92"/>
      <c r="AD101" s="92">
        <v>0</v>
      </c>
      <c r="AE101" s="92"/>
      <c r="AF101" s="92"/>
      <c r="AG101" s="92">
        <v>0</v>
      </c>
      <c r="AH101" s="92"/>
      <c r="AI101" s="92"/>
      <c r="AJ101" s="92">
        <v>0</v>
      </c>
      <c r="AK101" s="92"/>
      <c r="AL101" s="92"/>
      <c r="AM101" s="92">
        <v>0</v>
      </c>
      <c r="AN101" s="138"/>
      <c r="AO101" s="138"/>
    </row>
    <row r="102" spans="1:41" s="121" customFormat="1" ht="18">
      <c r="A102" s="52">
        <v>2461</v>
      </c>
      <c r="B102" s="53" t="s">
        <v>93</v>
      </c>
      <c r="C102" s="51">
        <f t="shared" si="10"/>
        <v>14202</v>
      </c>
      <c r="D102" s="51">
        <f>G102+J102+M102+P102+S102+V102+Y102+AB102+AE102+AH102+AK102+AN102</f>
        <v>0</v>
      </c>
      <c r="E102" s="143">
        <f t="shared" si="11"/>
        <v>14202</v>
      </c>
      <c r="F102" s="96">
        <v>1183.5</v>
      </c>
      <c r="G102" s="161"/>
      <c r="H102" s="160">
        <f t="shared" si="12"/>
        <v>1183.5</v>
      </c>
      <c r="I102" s="96">
        <v>1183.5</v>
      </c>
      <c r="J102" s="96"/>
      <c r="K102" s="161">
        <f t="shared" si="8"/>
        <v>1183.5</v>
      </c>
      <c r="L102" s="96">
        <v>1183.5</v>
      </c>
      <c r="M102" s="93"/>
      <c r="N102" s="41">
        <f>L102-M102</f>
        <v>1183.5</v>
      </c>
      <c r="O102" s="96">
        <v>1183.5</v>
      </c>
      <c r="P102" s="92"/>
      <c r="Q102" s="123">
        <f>O102-P102</f>
        <v>1183.5</v>
      </c>
      <c r="R102" s="96">
        <v>1183.5</v>
      </c>
      <c r="S102" s="96"/>
      <c r="T102" s="96">
        <f>R102-S102</f>
        <v>1183.5</v>
      </c>
      <c r="U102" s="96">
        <v>1183.5</v>
      </c>
      <c r="V102" s="96"/>
      <c r="W102" s="181">
        <f>U102-V102</f>
        <v>1183.5</v>
      </c>
      <c r="X102" s="96">
        <v>1183.5</v>
      </c>
      <c r="Y102" s="96"/>
      <c r="Z102" s="181">
        <f>X102-Y102</f>
        <v>1183.5</v>
      </c>
      <c r="AA102" s="96">
        <v>1183.5</v>
      </c>
      <c r="AB102" s="120"/>
      <c r="AC102" s="120">
        <f>AA102-AB102</f>
        <v>1183.5</v>
      </c>
      <c r="AD102" s="96">
        <v>1183.5</v>
      </c>
      <c r="AE102" s="96"/>
      <c r="AF102" s="96">
        <f>AD102-AE102</f>
        <v>1183.5</v>
      </c>
      <c r="AG102" s="96">
        <v>1183.5</v>
      </c>
      <c r="AH102" s="96"/>
      <c r="AI102" s="96">
        <f>AG102-AH102</f>
        <v>1183.5</v>
      </c>
      <c r="AJ102" s="96">
        <v>1183.5</v>
      </c>
      <c r="AK102" s="96"/>
      <c r="AL102" s="96">
        <f>AJ102-AK102</f>
        <v>1183.5</v>
      </c>
      <c r="AM102" s="96">
        <v>1183.5</v>
      </c>
      <c r="AN102" s="96"/>
      <c r="AO102" s="96">
        <f>AM102-AN102</f>
        <v>1183.5</v>
      </c>
    </row>
    <row r="103" spans="1:41" s="102" customFormat="1" ht="18">
      <c r="A103" s="9">
        <v>2471</v>
      </c>
      <c r="B103" s="12" t="s">
        <v>94</v>
      </c>
      <c r="C103" s="51">
        <f t="shared" si="10"/>
        <v>50</v>
      </c>
      <c r="D103" s="51">
        <f>G103+J103+M103+P103+S103+V103+Y103+AB103+AE103+AH103+AK103+AN103</f>
        <v>0</v>
      </c>
      <c r="E103" s="143">
        <f t="shared" si="11"/>
        <v>50</v>
      </c>
      <c r="F103" s="96"/>
      <c r="G103" s="96"/>
      <c r="H103" s="160">
        <f t="shared" si="12"/>
        <v>0</v>
      </c>
      <c r="I103" s="96"/>
      <c r="J103" s="96"/>
      <c r="K103" s="161">
        <f t="shared" si="8"/>
        <v>0</v>
      </c>
      <c r="L103" s="93"/>
      <c r="M103" s="93"/>
      <c r="N103" s="41">
        <f>L103-M103</f>
        <v>0</v>
      </c>
      <c r="O103" s="97">
        <v>50</v>
      </c>
      <c r="P103" s="92"/>
      <c r="Q103" s="123">
        <f>O103-P103</f>
        <v>50</v>
      </c>
      <c r="R103" s="92"/>
      <c r="S103" s="92"/>
      <c r="T103" s="96">
        <f>R103-S103</f>
        <v>0</v>
      </c>
      <c r="U103" s="136">
        <v>0</v>
      </c>
      <c r="V103" s="92"/>
      <c r="W103" s="181">
        <f>U103-V103</f>
        <v>0</v>
      </c>
      <c r="X103" s="99">
        <v>0</v>
      </c>
      <c r="Y103" s="92"/>
      <c r="Z103" s="181">
        <f>X103-Y103</f>
        <v>0</v>
      </c>
      <c r="AA103" s="92">
        <v>0</v>
      </c>
      <c r="AB103" s="92"/>
      <c r="AC103" s="120">
        <f>AA103-AB103</f>
        <v>0</v>
      </c>
      <c r="AD103" s="92">
        <v>0</v>
      </c>
      <c r="AE103" s="92"/>
      <c r="AF103" s="96">
        <f>AD103-AE103</f>
        <v>0</v>
      </c>
      <c r="AG103" s="92">
        <v>0</v>
      </c>
      <c r="AH103" s="92"/>
      <c r="AI103" s="96">
        <f>AG103-AH103</f>
        <v>0</v>
      </c>
      <c r="AJ103" s="92">
        <v>0</v>
      </c>
      <c r="AK103" s="92"/>
      <c r="AL103" s="96">
        <f>AJ103-AK103</f>
        <v>0</v>
      </c>
      <c r="AM103" s="97">
        <v>0</v>
      </c>
      <c r="AN103" s="92"/>
      <c r="AO103" s="96">
        <f>AM103-AN103</f>
        <v>0</v>
      </c>
    </row>
    <row r="104" spans="1:41" s="121" customFormat="1" ht="18">
      <c r="A104" s="52">
        <v>2481</v>
      </c>
      <c r="B104" s="53" t="s">
        <v>95</v>
      </c>
      <c r="C104" s="51">
        <f t="shared" si="10"/>
        <v>1699.1999999999996</v>
      </c>
      <c r="D104" s="51">
        <f>G104+J104+M104+P104+S104+V104+Y104+AB104+AE104+AH104+AK104+AN104</f>
        <v>0</v>
      </c>
      <c r="E104" s="143">
        <f t="shared" si="11"/>
        <v>1699.1999999999996</v>
      </c>
      <c r="F104" s="96">
        <v>141.6</v>
      </c>
      <c r="G104" s="96"/>
      <c r="H104" s="160">
        <f t="shared" si="12"/>
        <v>141.6</v>
      </c>
      <c r="I104" s="96">
        <v>141.6</v>
      </c>
      <c r="J104" s="153"/>
      <c r="K104" s="161">
        <f t="shared" si="8"/>
        <v>141.6</v>
      </c>
      <c r="L104" s="96">
        <v>141.6</v>
      </c>
      <c r="M104" s="93"/>
      <c r="N104" s="41">
        <f>L104-M104</f>
        <v>141.6</v>
      </c>
      <c r="O104" s="96">
        <v>141.6</v>
      </c>
      <c r="P104" s="92"/>
      <c r="Q104" s="123">
        <f>O104-P104</f>
        <v>141.6</v>
      </c>
      <c r="R104" s="96">
        <v>141.6</v>
      </c>
      <c r="S104" s="96"/>
      <c r="T104" s="96">
        <f>R104-S104</f>
        <v>141.6</v>
      </c>
      <c r="U104" s="96">
        <v>141.6</v>
      </c>
      <c r="V104" s="96"/>
      <c r="W104" s="181">
        <f>U104-V104</f>
        <v>141.6</v>
      </c>
      <c r="X104" s="96">
        <v>141.6</v>
      </c>
      <c r="Y104" s="96"/>
      <c r="Z104" s="181">
        <f>X104-Y104</f>
        <v>141.6</v>
      </c>
      <c r="AA104" s="96">
        <v>141.6</v>
      </c>
      <c r="AB104" s="120"/>
      <c r="AC104" s="120">
        <f>AA104-AB104</f>
        <v>141.6</v>
      </c>
      <c r="AD104" s="96">
        <v>141.6</v>
      </c>
      <c r="AE104" s="96"/>
      <c r="AF104" s="96">
        <f>AD104-AE104</f>
        <v>141.6</v>
      </c>
      <c r="AG104" s="96">
        <v>141.6</v>
      </c>
      <c r="AH104" s="96"/>
      <c r="AI104" s="96">
        <f>AG104-AH104</f>
        <v>141.6</v>
      </c>
      <c r="AJ104" s="96">
        <v>141.6</v>
      </c>
      <c r="AK104" s="96"/>
      <c r="AL104" s="96">
        <f>AJ104-AK104</f>
        <v>141.6</v>
      </c>
      <c r="AM104" s="96">
        <v>141.6</v>
      </c>
      <c r="AN104" s="96"/>
      <c r="AO104" s="96">
        <f>AM104-AN104</f>
        <v>141.6</v>
      </c>
    </row>
    <row r="105" spans="1:41" s="121" customFormat="1" ht="36.75" thickBot="1">
      <c r="A105" s="52">
        <v>2491</v>
      </c>
      <c r="B105" s="53" t="s">
        <v>96</v>
      </c>
      <c r="C105" s="51">
        <f t="shared" si="10"/>
        <v>500</v>
      </c>
      <c r="D105" s="51">
        <f>G105+J105+M105+P105+S105+V105+Y105+AB105+AE105+AH105+AK105+AN105</f>
        <v>0</v>
      </c>
      <c r="E105" s="143">
        <f t="shared" si="11"/>
        <v>500</v>
      </c>
      <c r="F105" s="96">
        <v>500</v>
      </c>
      <c r="G105" s="96"/>
      <c r="H105" s="160">
        <f t="shared" si="12"/>
        <v>500</v>
      </c>
      <c r="I105" s="96"/>
      <c r="J105" s="96"/>
      <c r="K105" s="161">
        <f t="shared" si="8"/>
        <v>0</v>
      </c>
      <c r="L105" s="93"/>
      <c r="M105" s="93"/>
      <c r="N105" s="41">
        <f>L105-M105</f>
        <v>0</v>
      </c>
      <c r="O105" s="93"/>
      <c r="P105" s="96"/>
      <c r="Q105" s="123">
        <f>O105-P105</f>
        <v>0</v>
      </c>
      <c r="R105" s="96"/>
      <c r="S105" s="96"/>
      <c r="T105" s="96">
        <f>R105-S105</f>
        <v>0</v>
      </c>
      <c r="U105" s="153"/>
      <c r="V105" s="96"/>
      <c r="W105" s="181">
        <f>U105-V105</f>
        <v>0</v>
      </c>
      <c r="X105" s="122"/>
      <c r="Y105" s="96"/>
      <c r="Z105" s="181">
        <f>X105-Y105</f>
        <v>0</v>
      </c>
      <c r="AA105" s="120"/>
      <c r="AB105" s="120"/>
      <c r="AC105" s="120">
        <f>AA105-AB105</f>
        <v>0</v>
      </c>
      <c r="AD105" s="96"/>
      <c r="AE105" s="96"/>
      <c r="AF105" s="96">
        <f>AD105-AE105</f>
        <v>0</v>
      </c>
      <c r="AG105" s="96"/>
      <c r="AH105" s="96"/>
      <c r="AI105" s="96">
        <f>AG105-AH105</f>
        <v>0</v>
      </c>
      <c r="AJ105" s="96"/>
      <c r="AK105" s="96"/>
      <c r="AL105" s="96">
        <f>AJ105-AK105</f>
        <v>0</v>
      </c>
      <c r="AM105" s="93"/>
      <c r="AN105" s="96"/>
      <c r="AO105" s="96">
        <f>AM105-AN105</f>
        <v>0</v>
      </c>
    </row>
    <row r="106" spans="1:41" s="102" customFormat="1" ht="18" hidden="1">
      <c r="A106" s="9">
        <v>2511</v>
      </c>
      <c r="B106" s="12" t="s">
        <v>97</v>
      </c>
      <c r="C106" s="51">
        <f t="shared" si="10"/>
        <v>0</v>
      </c>
      <c r="D106" s="51">
        <f t="shared" si="13"/>
        <v>0</v>
      </c>
      <c r="E106" s="143">
        <f t="shared" si="11"/>
        <v>0</v>
      </c>
      <c r="F106" s="101"/>
      <c r="G106" s="101"/>
      <c r="H106" s="142">
        <f t="shared" si="12"/>
        <v>0</v>
      </c>
      <c r="I106" s="92"/>
      <c r="J106" s="92"/>
      <c r="K106" s="161">
        <f t="shared" si="8"/>
        <v>0</v>
      </c>
      <c r="L106" s="92"/>
      <c r="M106" s="92"/>
      <c r="N106" s="92"/>
      <c r="O106" s="92"/>
      <c r="P106" s="97"/>
      <c r="Q106" s="97"/>
      <c r="R106" s="97"/>
      <c r="S106" s="136"/>
      <c r="T106" s="136"/>
      <c r="U106" s="236">
        <v>0</v>
      </c>
      <c r="V106" s="92"/>
      <c r="W106" s="101"/>
      <c r="X106" s="101">
        <v>0</v>
      </c>
      <c r="Y106" s="92"/>
      <c r="Z106" s="101"/>
      <c r="AA106" s="92">
        <v>0</v>
      </c>
      <c r="AB106" s="92"/>
      <c r="AC106" s="92"/>
      <c r="AD106" s="92">
        <v>0</v>
      </c>
      <c r="AE106" s="92"/>
      <c r="AF106" s="92"/>
      <c r="AG106" s="92">
        <v>0</v>
      </c>
      <c r="AH106" s="92"/>
      <c r="AI106" s="92"/>
      <c r="AJ106" s="92">
        <v>0</v>
      </c>
      <c r="AK106" s="92"/>
      <c r="AL106" s="92"/>
      <c r="AM106" s="92">
        <v>0</v>
      </c>
      <c r="AN106" s="138"/>
      <c r="AO106" s="138"/>
    </row>
    <row r="107" spans="1:41" s="102" customFormat="1" ht="18.75" hidden="1" thickBot="1">
      <c r="A107" s="9">
        <v>2521</v>
      </c>
      <c r="B107" s="12" t="s">
        <v>98</v>
      </c>
      <c r="C107" s="51">
        <f aca="true" t="shared" si="14" ref="C107:C133">F107+I107+L107+O107+R107+U107+X107+AA107+AD107+AG107+AJ107+AM107</f>
        <v>0</v>
      </c>
      <c r="D107" s="51">
        <f t="shared" si="13"/>
        <v>0</v>
      </c>
      <c r="E107" s="143">
        <f t="shared" si="11"/>
        <v>0</v>
      </c>
      <c r="F107" s="103"/>
      <c r="G107" s="103"/>
      <c r="H107" s="142">
        <f t="shared" si="12"/>
        <v>0</v>
      </c>
      <c r="I107" s="92"/>
      <c r="J107" s="92"/>
      <c r="K107" s="161">
        <f t="shared" si="8"/>
        <v>0</v>
      </c>
      <c r="L107" s="92"/>
      <c r="M107" s="92"/>
      <c r="N107" s="92"/>
      <c r="O107" s="92"/>
      <c r="P107" s="205"/>
      <c r="Q107" s="205"/>
      <c r="R107" s="205"/>
      <c r="S107" s="206"/>
      <c r="T107" s="206"/>
      <c r="U107" s="236">
        <v>0</v>
      </c>
      <c r="V107" s="92"/>
      <c r="W107" s="103"/>
      <c r="X107" s="103">
        <v>0</v>
      </c>
      <c r="Y107" s="92"/>
      <c r="Z107" s="103"/>
      <c r="AA107" s="92">
        <v>0</v>
      </c>
      <c r="AB107" s="92"/>
      <c r="AC107" s="92"/>
      <c r="AD107" s="92">
        <v>0</v>
      </c>
      <c r="AE107" s="92"/>
      <c r="AF107" s="92"/>
      <c r="AG107" s="92">
        <v>0</v>
      </c>
      <c r="AH107" s="92"/>
      <c r="AI107" s="92"/>
      <c r="AJ107" s="92">
        <v>0</v>
      </c>
      <c r="AK107" s="92"/>
      <c r="AL107" s="92"/>
      <c r="AM107" s="92">
        <v>0</v>
      </c>
      <c r="AN107" s="138"/>
      <c r="AO107" s="138"/>
    </row>
    <row r="108" spans="1:41" s="121" customFormat="1" ht="36.75" thickBot="1">
      <c r="A108" s="52">
        <v>2531</v>
      </c>
      <c r="B108" s="53" t="s">
        <v>99</v>
      </c>
      <c r="C108" s="51">
        <f t="shared" si="14"/>
        <v>700</v>
      </c>
      <c r="D108" s="51">
        <f aca="true" t="shared" si="15" ref="D108:D114">G108+J108+M108+P108+S108+V108+Y108+AB108+AE108+AH108+AK108+AN108</f>
        <v>0</v>
      </c>
      <c r="E108" s="143">
        <f t="shared" si="11"/>
        <v>700</v>
      </c>
      <c r="F108" s="92"/>
      <c r="G108" s="92"/>
      <c r="H108" s="160">
        <f t="shared" si="12"/>
        <v>0</v>
      </c>
      <c r="I108" s="91"/>
      <c r="J108" s="91"/>
      <c r="K108" s="161">
        <f t="shared" si="8"/>
        <v>0</v>
      </c>
      <c r="L108" s="92"/>
      <c r="M108" s="92"/>
      <c r="N108" s="41">
        <f>L108-M108</f>
        <v>0</v>
      </c>
      <c r="O108" s="97"/>
      <c r="P108" s="92"/>
      <c r="Q108" s="123">
        <f>O108-P108</f>
        <v>0</v>
      </c>
      <c r="R108" s="96"/>
      <c r="S108" s="96"/>
      <c r="T108" s="96">
        <f>R108-S108</f>
        <v>0</v>
      </c>
      <c r="U108" s="153">
        <v>100</v>
      </c>
      <c r="V108" s="96"/>
      <c r="W108" s="181">
        <f>U108-V108</f>
        <v>100</v>
      </c>
      <c r="X108" s="124">
        <v>100</v>
      </c>
      <c r="Y108" s="96"/>
      <c r="Z108" s="181">
        <f>X108-Y108</f>
        <v>100</v>
      </c>
      <c r="AA108" s="120">
        <v>100</v>
      </c>
      <c r="AB108" s="120"/>
      <c r="AC108" s="120">
        <f>AA108-AB108</f>
        <v>100</v>
      </c>
      <c r="AD108" s="96">
        <v>100</v>
      </c>
      <c r="AE108" s="96"/>
      <c r="AF108" s="96">
        <f>AD108-AE108</f>
        <v>100</v>
      </c>
      <c r="AG108" s="96">
        <v>100</v>
      </c>
      <c r="AH108" s="96"/>
      <c r="AI108" s="96">
        <f>AG108-AH108</f>
        <v>100</v>
      </c>
      <c r="AJ108" s="96">
        <v>100</v>
      </c>
      <c r="AK108" s="96"/>
      <c r="AL108" s="96">
        <f>AJ108-AK108</f>
        <v>100</v>
      </c>
      <c r="AM108" s="93">
        <v>100</v>
      </c>
      <c r="AN108" s="96"/>
      <c r="AO108" s="96">
        <f>AM108-AN108</f>
        <v>100</v>
      </c>
    </row>
    <row r="109" spans="1:41" s="102" customFormat="1" ht="18" hidden="1">
      <c r="A109" s="9">
        <v>2541</v>
      </c>
      <c r="B109" s="12" t="s">
        <v>100</v>
      </c>
      <c r="C109" s="51">
        <f t="shared" si="14"/>
        <v>0</v>
      </c>
      <c r="D109" s="51">
        <f t="shared" si="15"/>
        <v>0</v>
      </c>
      <c r="E109" s="143">
        <f t="shared" si="11"/>
        <v>0</v>
      </c>
      <c r="F109" s="101"/>
      <c r="G109" s="101"/>
      <c r="H109" s="142">
        <f t="shared" si="12"/>
        <v>0</v>
      </c>
      <c r="I109" s="92"/>
      <c r="J109" s="92"/>
      <c r="K109" s="161">
        <f t="shared" si="8"/>
        <v>0</v>
      </c>
      <c r="L109" s="92"/>
      <c r="M109" s="92"/>
      <c r="N109" s="92"/>
      <c r="O109" s="92"/>
      <c r="P109" s="97"/>
      <c r="Q109" s="97"/>
      <c r="R109" s="97"/>
      <c r="S109" s="136"/>
      <c r="T109" s="136"/>
      <c r="U109" s="236">
        <v>0</v>
      </c>
      <c r="V109" s="92"/>
      <c r="W109" s="101"/>
      <c r="X109" s="101">
        <v>0</v>
      </c>
      <c r="Y109" s="92"/>
      <c r="Z109" s="101"/>
      <c r="AA109" s="92">
        <v>0</v>
      </c>
      <c r="AB109" s="92"/>
      <c r="AC109" s="92"/>
      <c r="AD109" s="92">
        <v>0</v>
      </c>
      <c r="AE109" s="92"/>
      <c r="AF109" s="92"/>
      <c r="AG109" s="92">
        <v>0</v>
      </c>
      <c r="AH109" s="92"/>
      <c r="AI109" s="92"/>
      <c r="AJ109" s="92">
        <v>0</v>
      </c>
      <c r="AK109" s="92"/>
      <c r="AL109" s="92"/>
      <c r="AM109" s="92">
        <v>0</v>
      </c>
      <c r="AN109" s="138"/>
      <c r="AO109" s="138"/>
    </row>
    <row r="110" spans="1:41" s="102" customFormat="1" ht="28.5" hidden="1">
      <c r="A110" s="9">
        <v>2551</v>
      </c>
      <c r="B110" s="12" t="s">
        <v>101</v>
      </c>
      <c r="C110" s="51">
        <f t="shared" si="14"/>
        <v>0</v>
      </c>
      <c r="D110" s="51">
        <f t="shared" si="15"/>
        <v>0</v>
      </c>
      <c r="E110" s="143">
        <f t="shared" si="11"/>
        <v>0</v>
      </c>
      <c r="F110" s="91"/>
      <c r="G110" s="91"/>
      <c r="H110" s="142">
        <f t="shared" si="12"/>
        <v>0</v>
      </c>
      <c r="I110" s="92"/>
      <c r="J110" s="92"/>
      <c r="K110" s="161">
        <f t="shared" si="8"/>
        <v>0</v>
      </c>
      <c r="L110" s="92"/>
      <c r="M110" s="92"/>
      <c r="N110" s="92"/>
      <c r="O110" s="92"/>
      <c r="P110" s="97"/>
      <c r="Q110" s="97"/>
      <c r="R110" s="97"/>
      <c r="S110" s="136"/>
      <c r="T110" s="136"/>
      <c r="U110" s="236">
        <v>0</v>
      </c>
      <c r="V110" s="92"/>
      <c r="W110" s="91"/>
      <c r="X110" s="91">
        <v>0</v>
      </c>
      <c r="Y110" s="92"/>
      <c r="Z110" s="91"/>
      <c r="AA110" s="92">
        <v>0</v>
      </c>
      <c r="AB110" s="92"/>
      <c r="AC110" s="92"/>
      <c r="AD110" s="92">
        <v>0</v>
      </c>
      <c r="AE110" s="92"/>
      <c r="AF110" s="92"/>
      <c r="AG110" s="92">
        <v>0</v>
      </c>
      <c r="AH110" s="92"/>
      <c r="AI110" s="92"/>
      <c r="AJ110" s="92">
        <v>0</v>
      </c>
      <c r="AK110" s="92"/>
      <c r="AL110" s="92"/>
      <c r="AM110" s="92">
        <v>0</v>
      </c>
      <c r="AN110" s="138"/>
      <c r="AO110" s="138"/>
    </row>
    <row r="111" spans="1:41" s="102" customFormat="1" ht="18" hidden="1">
      <c r="A111" s="9">
        <v>2561</v>
      </c>
      <c r="B111" s="12" t="s">
        <v>102</v>
      </c>
      <c r="C111" s="51">
        <f t="shared" si="14"/>
        <v>0</v>
      </c>
      <c r="D111" s="51">
        <f t="shared" si="15"/>
        <v>0</v>
      </c>
      <c r="E111" s="143">
        <f t="shared" si="11"/>
        <v>0</v>
      </c>
      <c r="F111" s="91"/>
      <c r="G111" s="91"/>
      <c r="H111" s="142">
        <f t="shared" si="12"/>
        <v>0</v>
      </c>
      <c r="I111" s="92"/>
      <c r="J111" s="92"/>
      <c r="K111" s="161">
        <f t="shared" si="8"/>
        <v>0</v>
      </c>
      <c r="L111" s="92"/>
      <c r="M111" s="92"/>
      <c r="N111" s="92"/>
      <c r="O111" s="92"/>
      <c r="P111" s="97"/>
      <c r="Q111" s="97"/>
      <c r="R111" s="97"/>
      <c r="S111" s="136"/>
      <c r="T111" s="136"/>
      <c r="U111" s="236">
        <v>0</v>
      </c>
      <c r="V111" s="92"/>
      <c r="W111" s="91"/>
      <c r="X111" s="91">
        <v>0</v>
      </c>
      <c r="Y111" s="92"/>
      <c r="Z111" s="91"/>
      <c r="AA111" s="92">
        <v>0</v>
      </c>
      <c r="AB111" s="92"/>
      <c r="AC111" s="92"/>
      <c r="AD111" s="92">
        <v>0</v>
      </c>
      <c r="AE111" s="92"/>
      <c r="AF111" s="92"/>
      <c r="AG111" s="92">
        <v>0</v>
      </c>
      <c r="AH111" s="92"/>
      <c r="AI111" s="92"/>
      <c r="AJ111" s="92">
        <v>0</v>
      </c>
      <c r="AK111" s="92"/>
      <c r="AL111" s="92"/>
      <c r="AM111" s="92">
        <v>0</v>
      </c>
      <c r="AN111" s="138"/>
      <c r="AO111" s="138"/>
    </row>
    <row r="112" spans="1:41" s="102" customFormat="1" ht="18.75" hidden="1" thickBot="1">
      <c r="A112" s="9">
        <v>2591</v>
      </c>
      <c r="B112" s="12" t="s">
        <v>103</v>
      </c>
      <c r="C112" s="51">
        <f t="shared" si="14"/>
        <v>0</v>
      </c>
      <c r="D112" s="51">
        <f t="shared" si="15"/>
        <v>0</v>
      </c>
      <c r="E112" s="143">
        <f t="shared" si="11"/>
        <v>0</v>
      </c>
      <c r="F112" s="103"/>
      <c r="G112" s="103"/>
      <c r="H112" s="142">
        <f t="shared" si="12"/>
        <v>0</v>
      </c>
      <c r="I112" s="92"/>
      <c r="J112" s="92"/>
      <c r="K112" s="161">
        <f t="shared" si="8"/>
        <v>0</v>
      </c>
      <c r="L112" s="92"/>
      <c r="M112" s="92"/>
      <c r="N112" s="92"/>
      <c r="O112" s="92"/>
      <c r="P112" s="205"/>
      <c r="Q112" s="205"/>
      <c r="R112" s="205"/>
      <c r="S112" s="206"/>
      <c r="T112" s="206"/>
      <c r="U112" s="236">
        <v>0</v>
      </c>
      <c r="V112" s="92"/>
      <c r="W112" s="103"/>
      <c r="X112" s="103">
        <v>0</v>
      </c>
      <c r="Y112" s="92"/>
      <c r="Z112" s="103"/>
      <c r="AA112" s="92">
        <v>0</v>
      </c>
      <c r="AB112" s="92"/>
      <c r="AC112" s="92"/>
      <c r="AD112" s="92">
        <v>0</v>
      </c>
      <c r="AE112" s="92"/>
      <c r="AF112" s="92"/>
      <c r="AG112" s="92">
        <v>0</v>
      </c>
      <c r="AH112" s="92"/>
      <c r="AI112" s="92"/>
      <c r="AJ112" s="92">
        <v>0</v>
      </c>
      <c r="AK112" s="92"/>
      <c r="AL112" s="92"/>
      <c r="AM112" s="92">
        <v>0</v>
      </c>
      <c r="AN112" s="138"/>
      <c r="AO112" s="138"/>
    </row>
    <row r="113" spans="1:41" s="121" customFormat="1" ht="90">
      <c r="A113" s="52">
        <v>2611</v>
      </c>
      <c r="B113" s="53" t="s">
        <v>104</v>
      </c>
      <c r="C113" s="51">
        <f t="shared" si="14"/>
        <v>25992</v>
      </c>
      <c r="D113" s="51">
        <f t="shared" si="15"/>
        <v>0</v>
      </c>
      <c r="E113" s="143">
        <f t="shared" si="11"/>
        <v>25992</v>
      </c>
      <c r="F113" s="96">
        <v>2166</v>
      </c>
      <c r="G113" s="161"/>
      <c r="H113" s="160">
        <f t="shared" si="12"/>
        <v>2166</v>
      </c>
      <c r="I113" s="93">
        <v>2166</v>
      </c>
      <c r="J113" s="161"/>
      <c r="K113" s="161">
        <f t="shared" si="8"/>
        <v>2166</v>
      </c>
      <c r="L113" s="96">
        <v>2166</v>
      </c>
      <c r="M113" s="93"/>
      <c r="N113" s="41">
        <f>L113-M113</f>
        <v>2166</v>
      </c>
      <c r="O113" s="96">
        <v>2166</v>
      </c>
      <c r="P113" s="96"/>
      <c r="Q113" s="123">
        <f>O113-P113</f>
        <v>2166</v>
      </c>
      <c r="R113" s="96">
        <v>2166</v>
      </c>
      <c r="S113" s="96"/>
      <c r="T113" s="96">
        <f>R113-S113</f>
        <v>2166</v>
      </c>
      <c r="U113" s="96">
        <v>2166</v>
      </c>
      <c r="V113" s="96"/>
      <c r="W113" s="181">
        <f>U113-V113</f>
        <v>2166</v>
      </c>
      <c r="X113" s="96">
        <v>2166</v>
      </c>
      <c r="Y113" s="96"/>
      <c r="Z113" s="181">
        <f>X113-Y113</f>
        <v>2166</v>
      </c>
      <c r="AA113" s="96">
        <v>2166</v>
      </c>
      <c r="AB113" s="120"/>
      <c r="AC113" s="120">
        <f>AA113-AB113</f>
        <v>2166</v>
      </c>
      <c r="AD113" s="96">
        <v>2166</v>
      </c>
      <c r="AE113" s="96"/>
      <c r="AF113" s="96">
        <f>AD113-AE113</f>
        <v>2166</v>
      </c>
      <c r="AG113" s="96">
        <v>2166</v>
      </c>
      <c r="AH113" s="96"/>
      <c r="AI113" s="96">
        <f>AG113-AH113</f>
        <v>2166</v>
      </c>
      <c r="AJ113" s="96">
        <v>2166</v>
      </c>
      <c r="AK113" s="96"/>
      <c r="AL113" s="96">
        <f>AJ113-AK113</f>
        <v>2166</v>
      </c>
      <c r="AM113" s="96">
        <v>2166</v>
      </c>
      <c r="AN113" s="96"/>
      <c r="AO113" s="96">
        <f>AM113-AN113</f>
        <v>2166</v>
      </c>
    </row>
    <row r="114" spans="1:41" s="121" customFormat="1" ht="90.75" thickBot="1">
      <c r="A114" s="52">
        <v>2612</v>
      </c>
      <c r="B114" s="53" t="s">
        <v>105</v>
      </c>
      <c r="C114" s="51">
        <f t="shared" si="14"/>
        <v>61483.19999999999</v>
      </c>
      <c r="D114" s="51">
        <f t="shared" si="15"/>
        <v>0</v>
      </c>
      <c r="E114" s="143">
        <f t="shared" si="11"/>
        <v>61483.19999999999</v>
      </c>
      <c r="F114" s="96">
        <v>5123.6</v>
      </c>
      <c r="G114" s="161"/>
      <c r="H114" s="160">
        <f t="shared" si="12"/>
        <v>5123.6</v>
      </c>
      <c r="I114" s="93">
        <v>5123.6</v>
      </c>
      <c r="J114" s="161"/>
      <c r="K114" s="161">
        <f t="shared" si="8"/>
        <v>5123.6</v>
      </c>
      <c r="L114" s="96">
        <v>5123.6</v>
      </c>
      <c r="M114" s="93"/>
      <c r="N114" s="41">
        <f>L114-M114</f>
        <v>5123.6</v>
      </c>
      <c r="O114" s="96">
        <v>5123.6</v>
      </c>
      <c r="P114" s="96"/>
      <c r="Q114" s="123">
        <f>O114-P114</f>
        <v>5123.6</v>
      </c>
      <c r="R114" s="96">
        <v>5123.6</v>
      </c>
      <c r="S114" s="96"/>
      <c r="T114" s="96">
        <f>R114-S114</f>
        <v>5123.6</v>
      </c>
      <c r="U114" s="96">
        <v>5123.6</v>
      </c>
      <c r="V114" s="96"/>
      <c r="W114" s="181">
        <f>U114-V114</f>
        <v>5123.6</v>
      </c>
      <c r="X114" s="96">
        <v>5123.6</v>
      </c>
      <c r="Y114" s="96"/>
      <c r="Z114" s="181">
        <f>X114-Y114</f>
        <v>5123.6</v>
      </c>
      <c r="AA114" s="96">
        <v>5123.6</v>
      </c>
      <c r="AB114" s="93"/>
      <c r="AC114" s="120">
        <f>AA114-AB114</f>
        <v>5123.6</v>
      </c>
      <c r="AD114" s="96">
        <v>5123.6</v>
      </c>
      <c r="AE114" s="93"/>
      <c r="AF114" s="96">
        <f>AD114-AE114</f>
        <v>5123.6</v>
      </c>
      <c r="AG114" s="96">
        <v>5123.6</v>
      </c>
      <c r="AH114" s="93"/>
      <c r="AI114" s="96">
        <f>AG114-AH114</f>
        <v>5123.6</v>
      </c>
      <c r="AJ114" s="96">
        <v>5123.6</v>
      </c>
      <c r="AK114" s="93"/>
      <c r="AL114" s="96">
        <f>AJ114-AK114</f>
        <v>5123.6</v>
      </c>
      <c r="AM114" s="96">
        <v>5123.6</v>
      </c>
      <c r="AN114" s="96"/>
      <c r="AO114" s="96">
        <f>AM114-AN114</f>
        <v>5123.6</v>
      </c>
    </row>
    <row r="115" spans="1:41" s="102" customFormat="1" ht="57" hidden="1">
      <c r="A115" s="9">
        <v>2613</v>
      </c>
      <c r="B115" s="12" t="s">
        <v>106</v>
      </c>
      <c r="C115" s="51">
        <f t="shared" si="14"/>
        <v>0</v>
      </c>
      <c r="D115" s="51">
        <f t="shared" si="13"/>
        <v>0</v>
      </c>
      <c r="E115" s="143">
        <f t="shared" si="11"/>
        <v>0</v>
      </c>
      <c r="F115" s="101"/>
      <c r="G115" s="101"/>
      <c r="H115" s="142">
        <f t="shared" si="12"/>
        <v>0</v>
      </c>
      <c r="I115" s="97"/>
      <c r="J115" s="92"/>
      <c r="K115" s="161">
        <f t="shared" si="8"/>
        <v>0</v>
      </c>
      <c r="L115" s="92"/>
      <c r="M115" s="92"/>
      <c r="N115" s="92"/>
      <c r="O115" s="92"/>
      <c r="P115" s="97"/>
      <c r="Q115" s="97"/>
      <c r="R115" s="97"/>
      <c r="S115" s="136"/>
      <c r="T115" s="136"/>
      <c r="U115" s="236">
        <v>0</v>
      </c>
      <c r="V115" s="92"/>
      <c r="W115" s="101"/>
      <c r="X115" s="101">
        <v>0</v>
      </c>
      <c r="Y115" s="92"/>
      <c r="Z115" s="101"/>
      <c r="AA115" s="92">
        <v>0</v>
      </c>
      <c r="AB115" s="92"/>
      <c r="AC115" s="92"/>
      <c r="AD115" s="92">
        <v>0</v>
      </c>
      <c r="AE115" s="92"/>
      <c r="AF115" s="92"/>
      <c r="AG115" s="92">
        <v>0</v>
      </c>
      <c r="AH115" s="92"/>
      <c r="AI115" s="92"/>
      <c r="AJ115" s="92">
        <v>0</v>
      </c>
      <c r="AK115" s="92"/>
      <c r="AL115" s="92"/>
      <c r="AM115" s="92">
        <v>0</v>
      </c>
      <c r="AN115" s="138"/>
      <c r="AO115" s="138"/>
    </row>
    <row r="116" spans="1:41" s="102" customFormat="1" ht="43.5" hidden="1" thickBot="1">
      <c r="A116" s="9">
        <v>2614</v>
      </c>
      <c r="B116" s="12" t="s">
        <v>107</v>
      </c>
      <c r="C116" s="51">
        <f t="shared" si="14"/>
        <v>0</v>
      </c>
      <c r="D116" s="51">
        <f t="shared" si="13"/>
        <v>0</v>
      </c>
      <c r="E116" s="143">
        <f t="shared" si="11"/>
        <v>0</v>
      </c>
      <c r="F116" s="91"/>
      <c r="G116" s="91"/>
      <c r="H116" s="142">
        <f t="shared" si="12"/>
        <v>0</v>
      </c>
      <c r="I116" s="97"/>
      <c r="J116" s="92"/>
      <c r="K116" s="161">
        <f t="shared" si="8"/>
        <v>0</v>
      </c>
      <c r="L116" s="92"/>
      <c r="M116" s="92"/>
      <c r="N116" s="92"/>
      <c r="O116" s="92"/>
      <c r="P116" s="97"/>
      <c r="Q116" s="97"/>
      <c r="R116" s="97"/>
      <c r="S116" s="136"/>
      <c r="T116" s="136"/>
      <c r="U116" s="236">
        <v>0</v>
      </c>
      <c r="V116" s="92"/>
      <c r="W116" s="103"/>
      <c r="X116" s="103">
        <v>0</v>
      </c>
      <c r="Y116" s="92"/>
      <c r="Z116" s="103"/>
      <c r="AA116" s="92">
        <v>0</v>
      </c>
      <c r="AB116" s="92"/>
      <c r="AC116" s="92"/>
      <c r="AD116" s="92">
        <v>0</v>
      </c>
      <c r="AE116" s="92"/>
      <c r="AF116" s="92"/>
      <c r="AG116" s="92">
        <v>0</v>
      </c>
      <c r="AH116" s="92"/>
      <c r="AI116" s="92"/>
      <c r="AJ116" s="92">
        <v>0</v>
      </c>
      <c r="AK116" s="92"/>
      <c r="AL116" s="92"/>
      <c r="AM116" s="92">
        <v>0</v>
      </c>
      <c r="AN116" s="138"/>
      <c r="AO116" s="138"/>
    </row>
    <row r="117" spans="1:41" s="102" customFormat="1" ht="18.75" hidden="1" thickBot="1">
      <c r="A117" s="9">
        <v>2711</v>
      </c>
      <c r="B117" s="12" t="s">
        <v>108</v>
      </c>
      <c r="C117" s="51">
        <f t="shared" si="14"/>
        <v>0</v>
      </c>
      <c r="D117" s="51">
        <f t="shared" si="13"/>
        <v>0</v>
      </c>
      <c r="E117" s="143">
        <f t="shared" si="11"/>
        <v>0</v>
      </c>
      <c r="F117" s="91"/>
      <c r="G117" s="91"/>
      <c r="H117" s="142">
        <f t="shared" si="12"/>
        <v>0</v>
      </c>
      <c r="I117" s="97"/>
      <c r="J117" s="92"/>
      <c r="K117" s="161">
        <f t="shared" si="8"/>
        <v>0</v>
      </c>
      <c r="L117" s="92"/>
      <c r="M117" s="92"/>
      <c r="N117" s="92"/>
      <c r="O117" s="92"/>
      <c r="P117" s="97"/>
      <c r="Q117" s="97"/>
      <c r="R117" s="97"/>
      <c r="S117" s="136"/>
      <c r="T117" s="136"/>
      <c r="U117" s="236"/>
      <c r="V117" s="92"/>
      <c r="W117" s="99"/>
      <c r="X117" s="126"/>
      <c r="Y117" s="92"/>
      <c r="Z117" s="99"/>
      <c r="AA117" s="91">
        <v>0</v>
      </c>
      <c r="AB117" s="91"/>
      <c r="AC117" s="91"/>
      <c r="AD117" s="92">
        <v>0</v>
      </c>
      <c r="AE117" s="92"/>
      <c r="AF117" s="92"/>
      <c r="AG117" s="92">
        <v>0</v>
      </c>
      <c r="AH117" s="92"/>
      <c r="AI117" s="92"/>
      <c r="AJ117" s="92">
        <v>0</v>
      </c>
      <c r="AK117" s="92"/>
      <c r="AL117" s="92"/>
      <c r="AM117" s="92">
        <v>0</v>
      </c>
      <c r="AN117" s="138"/>
      <c r="AO117" s="138"/>
    </row>
    <row r="118" spans="1:41" s="102" customFormat="1" ht="18" hidden="1">
      <c r="A118" s="9">
        <v>2721</v>
      </c>
      <c r="B118" s="12" t="s">
        <v>109</v>
      </c>
      <c r="C118" s="51">
        <f t="shared" si="14"/>
        <v>0</v>
      </c>
      <c r="D118" s="51">
        <f t="shared" si="13"/>
        <v>0</v>
      </c>
      <c r="E118" s="143">
        <f t="shared" si="11"/>
        <v>0</v>
      </c>
      <c r="F118" s="91"/>
      <c r="G118" s="91"/>
      <c r="H118" s="142">
        <f t="shared" si="12"/>
        <v>0</v>
      </c>
      <c r="I118" s="97"/>
      <c r="J118" s="92"/>
      <c r="K118" s="161">
        <f t="shared" si="8"/>
        <v>0</v>
      </c>
      <c r="L118" s="92"/>
      <c r="M118" s="92"/>
      <c r="N118" s="92"/>
      <c r="O118" s="92"/>
      <c r="P118" s="97"/>
      <c r="Q118" s="97"/>
      <c r="R118" s="97"/>
      <c r="S118" s="136"/>
      <c r="T118" s="136"/>
      <c r="U118" s="236">
        <v>0</v>
      </c>
      <c r="V118" s="92"/>
      <c r="W118" s="101"/>
      <c r="X118" s="101">
        <v>0</v>
      </c>
      <c r="Y118" s="92"/>
      <c r="Z118" s="101"/>
      <c r="AA118" s="92">
        <v>0</v>
      </c>
      <c r="AB118" s="92"/>
      <c r="AC118" s="92"/>
      <c r="AD118" s="92">
        <v>0</v>
      </c>
      <c r="AE118" s="92"/>
      <c r="AF118" s="92"/>
      <c r="AG118" s="92">
        <v>0</v>
      </c>
      <c r="AH118" s="92"/>
      <c r="AI118" s="92"/>
      <c r="AJ118" s="92">
        <v>0</v>
      </c>
      <c r="AK118" s="92"/>
      <c r="AL118" s="92"/>
      <c r="AM118" s="92">
        <v>0</v>
      </c>
      <c r="AN118" s="138"/>
      <c r="AO118" s="138"/>
    </row>
    <row r="119" spans="1:41" s="102" customFormat="1" ht="18" hidden="1">
      <c r="A119" s="9">
        <v>2731</v>
      </c>
      <c r="B119" s="12" t="s">
        <v>110</v>
      </c>
      <c r="C119" s="51">
        <f t="shared" si="14"/>
        <v>0</v>
      </c>
      <c r="D119" s="51">
        <f t="shared" si="13"/>
        <v>0</v>
      </c>
      <c r="E119" s="143">
        <f t="shared" si="11"/>
        <v>0</v>
      </c>
      <c r="F119" s="91"/>
      <c r="G119" s="91"/>
      <c r="H119" s="142">
        <f t="shared" si="12"/>
        <v>0</v>
      </c>
      <c r="I119" s="97"/>
      <c r="J119" s="92"/>
      <c r="K119" s="161">
        <f t="shared" si="8"/>
        <v>0</v>
      </c>
      <c r="L119" s="92"/>
      <c r="M119" s="92"/>
      <c r="N119" s="92"/>
      <c r="O119" s="92"/>
      <c r="P119" s="97"/>
      <c r="Q119" s="97"/>
      <c r="R119" s="97"/>
      <c r="S119" s="136"/>
      <c r="T119" s="136"/>
      <c r="U119" s="236">
        <v>0</v>
      </c>
      <c r="V119" s="92"/>
      <c r="W119" s="91"/>
      <c r="X119" s="91">
        <v>0</v>
      </c>
      <c r="Y119" s="92"/>
      <c r="Z119" s="91"/>
      <c r="AA119" s="92">
        <v>0</v>
      </c>
      <c r="AB119" s="92"/>
      <c r="AC119" s="92"/>
      <c r="AD119" s="92">
        <v>0</v>
      </c>
      <c r="AE119" s="92"/>
      <c r="AF119" s="92"/>
      <c r="AG119" s="92">
        <v>0</v>
      </c>
      <c r="AH119" s="92"/>
      <c r="AI119" s="92"/>
      <c r="AJ119" s="92">
        <v>0</v>
      </c>
      <c r="AK119" s="92"/>
      <c r="AL119" s="92"/>
      <c r="AM119" s="92">
        <v>0</v>
      </c>
      <c r="AN119" s="138"/>
      <c r="AO119" s="138"/>
    </row>
    <row r="120" spans="1:41" s="102" customFormat="1" ht="18" hidden="1">
      <c r="A120" s="9">
        <v>2741</v>
      </c>
      <c r="B120" s="12" t="s">
        <v>111</v>
      </c>
      <c r="C120" s="51">
        <f t="shared" si="14"/>
        <v>0</v>
      </c>
      <c r="D120" s="51">
        <f t="shared" si="13"/>
        <v>0</v>
      </c>
      <c r="E120" s="143">
        <f t="shared" si="11"/>
        <v>0</v>
      </c>
      <c r="F120" s="91"/>
      <c r="G120" s="91"/>
      <c r="H120" s="142">
        <f t="shared" si="12"/>
        <v>0</v>
      </c>
      <c r="I120" s="97"/>
      <c r="J120" s="92"/>
      <c r="K120" s="161">
        <f t="shared" si="8"/>
        <v>0</v>
      </c>
      <c r="L120" s="92"/>
      <c r="M120" s="92"/>
      <c r="N120" s="92"/>
      <c r="O120" s="92"/>
      <c r="P120" s="97"/>
      <c r="Q120" s="97"/>
      <c r="R120" s="97"/>
      <c r="S120" s="136"/>
      <c r="T120" s="136"/>
      <c r="U120" s="236">
        <v>0</v>
      </c>
      <c r="V120" s="92"/>
      <c r="W120" s="91"/>
      <c r="X120" s="91">
        <v>0</v>
      </c>
      <c r="Y120" s="92"/>
      <c r="Z120" s="91"/>
      <c r="AA120" s="92">
        <v>0</v>
      </c>
      <c r="AB120" s="92"/>
      <c r="AC120" s="92"/>
      <c r="AD120" s="92">
        <v>0</v>
      </c>
      <c r="AE120" s="92"/>
      <c r="AF120" s="92"/>
      <c r="AG120" s="92">
        <v>0</v>
      </c>
      <c r="AH120" s="92"/>
      <c r="AI120" s="92"/>
      <c r="AJ120" s="92">
        <v>0</v>
      </c>
      <c r="AK120" s="92"/>
      <c r="AL120" s="92"/>
      <c r="AM120" s="92">
        <v>0</v>
      </c>
      <c r="AN120" s="138"/>
      <c r="AO120" s="138"/>
    </row>
    <row r="121" spans="1:41" s="102" customFormat="1" ht="28.5" hidden="1">
      <c r="A121" s="9">
        <v>2751</v>
      </c>
      <c r="B121" s="12" t="s">
        <v>112</v>
      </c>
      <c r="C121" s="51">
        <f t="shared" si="14"/>
        <v>0</v>
      </c>
      <c r="D121" s="51">
        <f t="shared" si="13"/>
        <v>0</v>
      </c>
      <c r="E121" s="143">
        <f t="shared" si="11"/>
        <v>0</v>
      </c>
      <c r="F121" s="91"/>
      <c r="G121" s="91"/>
      <c r="H121" s="142">
        <f t="shared" si="12"/>
        <v>0</v>
      </c>
      <c r="I121" s="97"/>
      <c r="J121" s="92"/>
      <c r="K121" s="161">
        <f t="shared" si="8"/>
        <v>0</v>
      </c>
      <c r="L121" s="92"/>
      <c r="M121" s="92"/>
      <c r="N121" s="92"/>
      <c r="O121" s="92"/>
      <c r="P121" s="97"/>
      <c r="Q121" s="97"/>
      <c r="R121" s="97"/>
      <c r="S121" s="136"/>
      <c r="T121" s="136"/>
      <c r="U121" s="236">
        <v>0</v>
      </c>
      <c r="V121" s="92"/>
      <c r="W121" s="91"/>
      <c r="X121" s="91">
        <v>0</v>
      </c>
      <c r="Y121" s="92"/>
      <c r="Z121" s="91"/>
      <c r="AA121" s="92">
        <v>0</v>
      </c>
      <c r="AB121" s="92"/>
      <c r="AC121" s="92"/>
      <c r="AD121" s="92">
        <v>0</v>
      </c>
      <c r="AE121" s="92"/>
      <c r="AF121" s="92"/>
      <c r="AG121" s="92">
        <v>0</v>
      </c>
      <c r="AH121" s="92"/>
      <c r="AI121" s="92"/>
      <c r="AJ121" s="92">
        <v>0</v>
      </c>
      <c r="AK121" s="92"/>
      <c r="AL121" s="92"/>
      <c r="AM121" s="92">
        <v>0</v>
      </c>
      <c r="AN121" s="138"/>
      <c r="AO121" s="138"/>
    </row>
    <row r="122" spans="1:41" s="102" customFormat="1" ht="18" hidden="1">
      <c r="A122" s="9">
        <v>2811</v>
      </c>
      <c r="B122" s="12" t="s">
        <v>113</v>
      </c>
      <c r="C122" s="51">
        <f t="shared" si="14"/>
        <v>0</v>
      </c>
      <c r="D122" s="51">
        <f t="shared" si="13"/>
        <v>0</v>
      </c>
      <c r="E122" s="143">
        <f t="shared" si="11"/>
        <v>0</v>
      </c>
      <c r="F122" s="91"/>
      <c r="G122" s="91"/>
      <c r="H122" s="142">
        <f t="shared" si="12"/>
        <v>0</v>
      </c>
      <c r="I122" s="97"/>
      <c r="J122" s="92"/>
      <c r="K122" s="161">
        <f t="shared" si="8"/>
        <v>0</v>
      </c>
      <c r="L122" s="92"/>
      <c r="M122" s="92"/>
      <c r="N122" s="92"/>
      <c r="O122" s="92"/>
      <c r="P122" s="97"/>
      <c r="Q122" s="97"/>
      <c r="R122" s="97"/>
      <c r="S122" s="136"/>
      <c r="T122" s="136"/>
      <c r="U122" s="236">
        <v>0</v>
      </c>
      <c r="V122" s="92"/>
      <c r="W122" s="91"/>
      <c r="X122" s="91">
        <v>0</v>
      </c>
      <c r="Y122" s="92"/>
      <c r="Z122" s="91"/>
      <c r="AA122" s="92">
        <v>0</v>
      </c>
      <c r="AB122" s="92"/>
      <c r="AC122" s="92"/>
      <c r="AD122" s="92">
        <v>0</v>
      </c>
      <c r="AE122" s="92"/>
      <c r="AF122" s="92"/>
      <c r="AG122" s="92">
        <v>0</v>
      </c>
      <c r="AH122" s="92"/>
      <c r="AI122" s="92"/>
      <c r="AJ122" s="92">
        <v>0</v>
      </c>
      <c r="AK122" s="92"/>
      <c r="AL122" s="92"/>
      <c r="AM122" s="92">
        <v>0</v>
      </c>
      <c r="AN122" s="138"/>
      <c r="AO122" s="138"/>
    </row>
    <row r="123" spans="1:41" s="102" customFormat="1" ht="18" hidden="1">
      <c r="A123" s="9">
        <v>2821</v>
      </c>
      <c r="B123" s="12" t="s">
        <v>114</v>
      </c>
      <c r="C123" s="51">
        <f t="shared" si="14"/>
        <v>0</v>
      </c>
      <c r="D123" s="51">
        <f t="shared" si="13"/>
        <v>0</v>
      </c>
      <c r="E123" s="143">
        <f t="shared" si="11"/>
        <v>0</v>
      </c>
      <c r="F123" s="91"/>
      <c r="G123" s="91"/>
      <c r="H123" s="142">
        <f t="shared" si="12"/>
        <v>0</v>
      </c>
      <c r="I123" s="97"/>
      <c r="J123" s="92"/>
      <c r="K123" s="161">
        <f t="shared" si="8"/>
        <v>0</v>
      </c>
      <c r="L123" s="92"/>
      <c r="M123" s="92"/>
      <c r="N123" s="92"/>
      <c r="O123" s="92"/>
      <c r="P123" s="97"/>
      <c r="Q123" s="97"/>
      <c r="R123" s="97"/>
      <c r="S123" s="136"/>
      <c r="T123" s="136"/>
      <c r="U123" s="236">
        <v>0</v>
      </c>
      <c r="V123" s="92"/>
      <c r="W123" s="91"/>
      <c r="X123" s="91">
        <v>0</v>
      </c>
      <c r="Y123" s="92"/>
      <c r="Z123" s="91"/>
      <c r="AA123" s="92">
        <v>0</v>
      </c>
      <c r="AB123" s="92"/>
      <c r="AC123" s="92"/>
      <c r="AD123" s="92">
        <v>0</v>
      </c>
      <c r="AE123" s="92"/>
      <c r="AF123" s="92"/>
      <c r="AG123" s="92">
        <v>0</v>
      </c>
      <c r="AH123" s="92"/>
      <c r="AI123" s="92"/>
      <c r="AJ123" s="92">
        <v>0</v>
      </c>
      <c r="AK123" s="92"/>
      <c r="AL123" s="92"/>
      <c r="AM123" s="92">
        <v>0</v>
      </c>
      <c r="AN123" s="138"/>
      <c r="AO123" s="138"/>
    </row>
    <row r="124" spans="1:41" s="102" customFormat="1" ht="18.75" hidden="1" thickBot="1">
      <c r="A124" s="9">
        <v>2831</v>
      </c>
      <c r="B124" s="12" t="s">
        <v>115</v>
      </c>
      <c r="C124" s="51">
        <f t="shared" si="14"/>
        <v>0</v>
      </c>
      <c r="D124" s="51">
        <f t="shared" si="13"/>
        <v>0</v>
      </c>
      <c r="E124" s="143">
        <f t="shared" si="11"/>
        <v>0</v>
      </c>
      <c r="F124" s="103"/>
      <c r="G124" s="103"/>
      <c r="H124" s="142">
        <f t="shared" si="12"/>
        <v>0</v>
      </c>
      <c r="I124" s="97"/>
      <c r="J124" s="92"/>
      <c r="K124" s="161">
        <f t="shared" si="8"/>
        <v>0</v>
      </c>
      <c r="L124" s="92"/>
      <c r="M124" s="92"/>
      <c r="N124" s="92"/>
      <c r="O124" s="92"/>
      <c r="P124" s="205"/>
      <c r="Q124" s="205"/>
      <c r="R124" s="205"/>
      <c r="S124" s="206"/>
      <c r="T124" s="206"/>
      <c r="U124" s="236">
        <v>0</v>
      </c>
      <c r="V124" s="92"/>
      <c r="W124" s="103"/>
      <c r="X124" s="103">
        <v>0</v>
      </c>
      <c r="Y124" s="92"/>
      <c r="Z124" s="103"/>
      <c r="AA124" s="92">
        <v>0</v>
      </c>
      <c r="AB124" s="92"/>
      <c r="AC124" s="92"/>
      <c r="AD124" s="92">
        <v>0</v>
      </c>
      <c r="AE124" s="92"/>
      <c r="AF124" s="92"/>
      <c r="AG124" s="92">
        <v>0</v>
      </c>
      <c r="AH124" s="92"/>
      <c r="AI124" s="92"/>
      <c r="AJ124" s="92">
        <v>0</v>
      </c>
      <c r="AK124" s="92"/>
      <c r="AL124" s="92"/>
      <c r="AM124" s="92">
        <v>0</v>
      </c>
      <c r="AN124" s="138"/>
      <c r="AO124" s="138"/>
    </row>
    <row r="125" spans="1:41" s="121" customFormat="1" ht="18">
      <c r="A125" s="52">
        <v>2911</v>
      </c>
      <c r="B125" s="53" t="s">
        <v>116</v>
      </c>
      <c r="C125" s="51">
        <f t="shared" si="14"/>
        <v>2000</v>
      </c>
      <c r="D125" s="51">
        <f aca="true" t="shared" si="16" ref="D125:D130">G125+J125+M125+P125+S125+V125+Y125+AB125+AE125+AH125+AK125+AN125</f>
        <v>0</v>
      </c>
      <c r="E125" s="143">
        <f t="shared" si="11"/>
        <v>2000</v>
      </c>
      <c r="F125" s="92">
        <v>500</v>
      </c>
      <c r="G125" s="92"/>
      <c r="H125" s="160">
        <f t="shared" si="12"/>
        <v>500</v>
      </c>
      <c r="I125" s="136">
        <v>500</v>
      </c>
      <c r="J125" s="92"/>
      <c r="K125" s="161">
        <f t="shared" si="8"/>
        <v>500</v>
      </c>
      <c r="L125" s="92">
        <v>500</v>
      </c>
      <c r="M125" s="92"/>
      <c r="N125" s="41">
        <f>L125-M125</f>
        <v>500</v>
      </c>
      <c r="O125" s="97">
        <v>500</v>
      </c>
      <c r="P125" s="92"/>
      <c r="Q125" s="123">
        <f>O125-P125</f>
        <v>500</v>
      </c>
      <c r="R125" s="96"/>
      <c r="S125" s="96"/>
      <c r="T125" s="96">
        <f>R125-S125</f>
        <v>0</v>
      </c>
      <c r="U125" s="153"/>
      <c r="V125" s="96"/>
      <c r="W125" s="181">
        <f>U125-V125</f>
        <v>0</v>
      </c>
      <c r="X125" s="119"/>
      <c r="Y125" s="96"/>
      <c r="Z125" s="181">
        <f>X125-Y125</f>
        <v>0</v>
      </c>
      <c r="AA125" s="120"/>
      <c r="AB125" s="120"/>
      <c r="AC125" s="120">
        <f>AA125-AB125</f>
        <v>0</v>
      </c>
      <c r="AD125" s="96"/>
      <c r="AE125" s="96"/>
      <c r="AF125" s="96">
        <f>AD125-AE125</f>
        <v>0</v>
      </c>
      <c r="AG125" s="96"/>
      <c r="AH125" s="96"/>
      <c r="AI125" s="96">
        <f>AG125-AH125</f>
        <v>0</v>
      </c>
      <c r="AJ125" s="96"/>
      <c r="AK125" s="96"/>
      <c r="AL125" s="96">
        <f>AJ125-AK125</f>
        <v>0</v>
      </c>
      <c r="AM125" s="93"/>
      <c r="AN125" s="96"/>
      <c r="AO125" s="96">
        <f>AM125-AN125</f>
        <v>0</v>
      </c>
    </row>
    <row r="126" spans="1:41" s="121" customFormat="1" ht="36">
      <c r="A126" s="52">
        <v>2921</v>
      </c>
      <c r="B126" s="53" t="s">
        <v>117</v>
      </c>
      <c r="C126" s="51">
        <f t="shared" si="14"/>
        <v>2000</v>
      </c>
      <c r="D126" s="51">
        <f t="shared" si="16"/>
        <v>0</v>
      </c>
      <c r="E126" s="143">
        <f t="shared" si="11"/>
        <v>2000</v>
      </c>
      <c r="F126" s="123">
        <v>500</v>
      </c>
      <c r="G126" s="161"/>
      <c r="H126" s="160">
        <f t="shared" si="12"/>
        <v>500</v>
      </c>
      <c r="I126" s="220">
        <v>500</v>
      </c>
      <c r="J126" s="123"/>
      <c r="K126" s="161">
        <f t="shared" si="8"/>
        <v>500</v>
      </c>
      <c r="L126" s="92">
        <v>500</v>
      </c>
      <c r="M126" s="138"/>
      <c r="N126" s="41">
        <f>L126-M126</f>
        <v>500</v>
      </c>
      <c r="O126" s="131">
        <v>500</v>
      </c>
      <c r="P126" s="123"/>
      <c r="Q126" s="123">
        <f>O126-P126</f>
        <v>500</v>
      </c>
      <c r="R126" s="96"/>
      <c r="S126" s="96"/>
      <c r="T126" s="96">
        <f>R126-S126</f>
        <v>0</v>
      </c>
      <c r="U126" s="153"/>
      <c r="V126" s="96"/>
      <c r="W126" s="181">
        <f>U126-V126</f>
        <v>0</v>
      </c>
      <c r="X126" s="94"/>
      <c r="Y126" s="96"/>
      <c r="Z126" s="181">
        <f>X126-Y126</f>
        <v>0</v>
      </c>
      <c r="AA126" s="120"/>
      <c r="AB126" s="120"/>
      <c r="AC126" s="120">
        <f>AA126-AB126</f>
        <v>0</v>
      </c>
      <c r="AD126" s="96"/>
      <c r="AE126" s="96"/>
      <c r="AF126" s="96">
        <f>AD126-AE126</f>
        <v>0</v>
      </c>
      <c r="AG126" s="96"/>
      <c r="AH126" s="96"/>
      <c r="AI126" s="96">
        <f>AG126-AH126</f>
        <v>0</v>
      </c>
      <c r="AJ126" s="96"/>
      <c r="AK126" s="96"/>
      <c r="AL126" s="96">
        <f>AJ126-AK126</f>
        <v>0</v>
      </c>
      <c r="AM126" s="93"/>
      <c r="AN126" s="96"/>
      <c r="AO126" s="96">
        <f>AM126-AN126</f>
        <v>0</v>
      </c>
    </row>
    <row r="127" spans="1:41" s="121" customFormat="1" ht="72">
      <c r="A127" s="52">
        <v>2931</v>
      </c>
      <c r="B127" s="53" t="s">
        <v>118</v>
      </c>
      <c r="C127" s="51">
        <f t="shared" si="14"/>
        <v>1000</v>
      </c>
      <c r="D127" s="51">
        <f t="shared" si="16"/>
        <v>0</v>
      </c>
      <c r="E127" s="143">
        <f t="shared" si="11"/>
        <v>1000</v>
      </c>
      <c r="F127" s="123">
        <v>500</v>
      </c>
      <c r="G127" s="123"/>
      <c r="H127" s="160">
        <f t="shared" si="12"/>
        <v>500</v>
      </c>
      <c r="I127" s="136">
        <v>500</v>
      </c>
      <c r="J127" s="92"/>
      <c r="K127" s="161">
        <f t="shared" si="8"/>
        <v>500</v>
      </c>
      <c r="L127" s="92"/>
      <c r="M127" s="92"/>
      <c r="N127" s="41">
        <f>L127-M127</f>
        <v>0</v>
      </c>
      <c r="O127" s="97"/>
      <c r="P127" s="92"/>
      <c r="Q127" s="123">
        <f>O127-P127</f>
        <v>0</v>
      </c>
      <c r="R127" s="96"/>
      <c r="S127" s="96"/>
      <c r="T127" s="96">
        <f>R127-S127</f>
        <v>0</v>
      </c>
      <c r="U127" s="153"/>
      <c r="V127" s="96"/>
      <c r="W127" s="181">
        <f>U127-V127</f>
        <v>0</v>
      </c>
      <c r="X127" s="94">
        <v>0</v>
      </c>
      <c r="Y127" s="96"/>
      <c r="Z127" s="181">
        <f>X127-Y127</f>
        <v>0</v>
      </c>
      <c r="AA127" s="120">
        <v>0</v>
      </c>
      <c r="AB127" s="120"/>
      <c r="AC127" s="120">
        <f>AA127-AB127</f>
        <v>0</v>
      </c>
      <c r="AD127" s="96">
        <v>0</v>
      </c>
      <c r="AE127" s="96"/>
      <c r="AF127" s="96">
        <f>AD127-AE127</f>
        <v>0</v>
      </c>
      <c r="AG127" s="96">
        <v>0</v>
      </c>
      <c r="AH127" s="96"/>
      <c r="AI127" s="96">
        <f>AG127-AH127</f>
        <v>0</v>
      </c>
      <c r="AJ127" s="96">
        <v>0</v>
      </c>
      <c r="AK127" s="96"/>
      <c r="AL127" s="96">
        <f>AJ127-AK127</f>
        <v>0</v>
      </c>
      <c r="AM127" s="93">
        <v>0</v>
      </c>
      <c r="AN127" s="96"/>
      <c r="AO127" s="96">
        <f>AM127-AN127</f>
        <v>0</v>
      </c>
    </row>
    <row r="128" spans="1:41" s="121" customFormat="1" ht="54.75" thickBot="1">
      <c r="A128" s="52">
        <v>2941</v>
      </c>
      <c r="B128" s="53" t="s">
        <v>119</v>
      </c>
      <c r="C128" s="51">
        <f t="shared" si="14"/>
        <v>5280</v>
      </c>
      <c r="D128" s="51">
        <f t="shared" si="16"/>
        <v>0</v>
      </c>
      <c r="E128" s="143">
        <f t="shared" si="11"/>
        <v>5280</v>
      </c>
      <c r="F128" s="123">
        <v>880</v>
      </c>
      <c r="G128" s="123"/>
      <c r="H128" s="160">
        <f t="shared" si="12"/>
        <v>880</v>
      </c>
      <c r="I128" s="136">
        <v>880</v>
      </c>
      <c r="J128" s="92"/>
      <c r="K128" s="161">
        <f t="shared" si="8"/>
        <v>880</v>
      </c>
      <c r="L128" s="92"/>
      <c r="M128" s="138"/>
      <c r="N128" s="41">
        <f>L128-M128</f>
        <v>0</v>
      </c>
      <c r="O128" s="131">
        <v>880</v>
      </c>
      <c r="P128" s="123"/>
      <c r="Q128" s="123">
        <f>O128-P128</f>
        <v>880</v>
      </c>
      <c r="R128" s="96">
        <v>880</v>
      </c>
      <c r="S128" s="96"/>
      <c r="T128" s="96">
        <f>R128-S128</f>
        <v>880</v>
      </c>
      <c r="U128" s="153">
        <v>0</v>
      </c>
      <c r="V128" s="96"/>
      <c r="W128" s="181">
        <f>U128-V128</f>
        <v>0</v>
      </c>
      <c r="X128" s="122">
        <v>880</v>
      </c>
      <c r="Y128" s="96"/>
      <c r="Z128" s="181">
        <f>X128-Y128</f>
        <v>880</v>
      </c>
      <c r="AA128" s="120"/>
      <c r="AB128" s="120"/>
      <c r="AC128" s="120">
        <f>AA128-AB128</f>
        <v>0</v>
      </c>
      <c r="AD128" s="96">
        <v>880</v>
      </c>
      <c r="AE128" s="96"/>
      <c r="AF128" s="96">
        <f>AD128-AE128</f>
        <v>880</v>
      </c>
      <c r="AG128" s="96"/>
      <c r="AH128" s="96"/>
      <c r="AI128" s="96">
        <f>AG128-AH128</f>
        <v>0</v>
      </c>
      <c r="AJ128" s="96"/>
      <c r="AK128" s="96"/>
      <c r="AL128" s="96">
        <f>AJ128-AK128</f>
        <v>0</v>
      </c>
      <c r="AM128" s="93"/>
      <c r="AN128" s="96"/>
      <c r="AO128" s="96">
        <f>AM128-AN128</f>
        <v>0</v>
      </c>
    </row>
    <row r="129" spans="1:41" s="102" customFormat="1" ht="54.75" hidden="1" thickBot="1">
      <c r="A129" s="53">
        <v>2951</v>
      </c>
      <c r="B129" s="53" t="s">
        <v>120</v>
      </c>
      <c r="C129" s="51">
        <f t="shared" si="14"/>
        <v>0</v>
      </c>
      <c r="D129" s="51">
        <f t="shared" si="13"/>
        <v>0</v>
      </c>
      <c r="E129" s="143">
        <f t="shared" si="11"/>
        <v>0</v>
      </c>
      <c r="F129" s="92"/>
      <c r="G129" s="161"/>
      <c r="H129" s="160">
        <f t="shared" si="12"/>
        <v>0</v>
      </c>
      <c r="I129" s="136"/>
      <c r="J129" s="92"/>
      <c r="K129" s="161">
        <f t="shared" si="8"/>
        <v>0</v>
      </c>
      <c r="L129" s="92"/>
      <c r="M129" s="92"/>
      <c r="N129" s="92"/>
      <c r="O129" s="92"/>
      <c r="P129" s="205"/>
      <c r="Q129" s="205"/>
      <c r="R129" s="205"/>
      <c r="S129" s="206"/>
      <c r="T129" s="206"/>
      <c r="U129" s="236">
        <v>0</v>
      </c>
      <c r="V129" s="92"/>
      <c r="W129" s="99"/>
      <c r="X129" s="99">
        <v>0</v>
      </c>
      <c r="Y129" s="92"/>
      <c r="Z129" s="99"/>
      <c r="AA129" s="92">
        <v>0</v>
      </c>
      <c r="AB129" s="92"/>
      <c r="AC129" s="92"/>
      <c r="AD129" s="92">
        <v>0</v>
      </c>
      <c r="AE129" s="92"/>
      <c r="AF129" s="92"/>
      <c r="AG129" s="92">
        <v>0</v>
      </c>
      <c r="AH129" s="92"/>
      <c r="AI129" s="92"/>
      <c r="AJ129" s="92">
        <v>0</v>
      </c>
      <c r="AK129" s="92"/>
      <c r="AL129" s="92"/>
      <c r="AM129" s="92">
        <v>0</v>
      </c>
      <c r="AN129" s="138"/>
      <c r="AO129" s="138"/>
    </row>
    <row r="130" spans="1:41" s="121" customFormat="1" ht="36.75" thickBot="1">
      <c r="A130" s="52">
        <v>2961</v>
      </c>
      <c r="B130" s="53" t="s">
        <v>121</v>
      </c>
      <c r="C130" s="51">
        <f t="shared" si="14"/>
        <v>69000</v>
      </c>
      <c r="D130" s="51">
        <f t="shared" si="16"/>
        <v>0</v>
      </c>
      <c r="E130" s="143">
        <f t="shared" si="11"/>
        <v>69000</v>
      </c>
      <c r="F130" s="92">
        <v>5750</v>
      </c>
      <c r="G130" s="161"/>
      <c r="H130" s="160">
        <f t="shared" si="12"/>
        <v>5750</v>
      </c>
      <c r="I130" s="97">
        <v>5750</v>
      </c>
      <c r="J130" s="123"/>
      <c r="K130" s="161">
        <f t="shared" si="8"/>
        <v>5750</v>
      </c>
      <c r="L130" s="92">
        <v>5750</v>
      </c>
      <c r="M130" s="92"/>
      <c r="N130" s="41">
        <f>L130-M130</f>
        <v>5750</v>
      </c>
      <c r="O130" s="92">
        <v>5750</v>
      </c>
      <c r="P130" s="92"/>
      <c r="Q130" s="123">
        <f>O130-P130</f>
        <v>5750</v>
      </c>
      <c r="R130" s="92">
        <v>5750</v>
      </c>
      <c r="S130" s="96"/>
      <c r="T130" s="96">
        <f>R130-S130</f>
        <v>5750</v>
      </c>
      <c r="U130" s="92">
        <v>5750</v>
      </c>
      <c r="V130" s="96"/>
      <c r="W130" s="181">
        <f>U130-V130</f>
        <v>5750</v>
      </c>
      <c r="X130" s="92">
        <v>5750</v>
      </c>
      <c r="Y130" s="96"/>
      <c r="Z130" s="181">
        <f>X130-Y130</f>
        <v>5750</v>
      </c>
      <c r="AA130" s="92">
        <v>5750</v>
      </c>
      <c r="AB130" s="120"/>
      <c r="AC130" s="120">
        <f>AA130-AB130</f>
        <v>5750</v>
      </c>
      <c r="AD130" s="92">
        <v>5750</v>
      </c>
      <c r="AE130" s="96"/>
      <c r="AF130" s="96">
        <f>AD130-AE130</f>
        <v>5750</v>
      </c>
      <c r="AG130" s="92">
        <v>5750</v>
      </c>
      <c r="AH130" s="96"/>
      <c r="AI130" s="96">
        <f>AG130-AH130</f>
        <v>5750</v>
      </c>
      <c r="AJ130" s="92">
        <v>5750</v>
      </c>
      <c r="AK130" s="96"/>
      <c r="AL130" s="96">
        <f>AJ130-AK130</f>
        <v>5750</v>
      </c>
      <c r="AM130" s="92">
        <v>5750</v>
      </c>
      <c r="AN130" s="96"/>
      <c r="AO130" s="96">
        <f>AM130-AN130</f>
        <v>5750</v>
      </c>
    </row>
    <row r="131" spans="1:41" s="102" customFormat="1" ht="36.75" hidden="1" thickBot="1">
      <c r="A131" s="53">
        <v>2971</v>
      </c>
      <c r="B131" s="53" t="s">
        <v>122</v>
      </c>
      <c r="C131" s="51">
        <f t="shared" si="14"/>
        <v>0</v>
      </c>
      <c r="D131" s="51">
        <f t="shared" si="13"/>
        <v>0</v>
      </c>
      <c r="E131" s="143">
        <f t="shared" si="11"/>
        <v>0</v>
      </c>
      <c r="F131" s="101"/>
      <c r="G131" s="101"/>
      <c r="H131" s="142">
        <f t="shared" si="12"/>
        <v>0</v>
      </c>
      <c r="I131" s="97"/>
      <c r="J131" s="92"/>
      <c r="K131" s="161">
        <f t="shared" si="8"/>
        <v>0</v>
      </c>
      <c r="L131" s="92"/>
      <c r="M131" s="92"/>
      <c r="N131" s="92"/>
      <c r="O131" s="92"/>
      <c r="P131" s="97"/>
      <c r="Q131" s="97"/>
      <c r="R131" s="97"/>
      <c r="S131" s="136"/>
      <c r="T131" s="136"/>
      <c r="U131" s="236">
        <v>0</v>
      </c>
      <c r="V131" s="92"/>
      <c r="W131" s="101"/>
      <c r="X131" s="101">
        <v>0</v>
      </c>
      <c r="Y131" s="92"/>
      <c r="Z131" s="101"/>
      <c r="AA131" s="92">
        <v>0</v>
      </c>
      <c r="AB131" s="92"/>
      <c r="AC131" s="92"/>
      <c r="AD131" s="92">
        <v>0</v>
      </c>
      <c r="AE131" s="92"/>
      <c r="AF131" s="92"/>
      <c r="AG131" s="92">
        <v>0</v>
      </c>
      <c r="AH131" s="92"/>
      <c r="AI131" s="92"/>
      <c r="AJ131" s="92">
        <v>0</v>
      </c>
      <c r="AK131" s="92"/>
      <c r="AL131" s="92"/>
      <c r="AM131" s="92">
        <v>0</v>
      </c>
      <c r="AN131" s="138"/>
      <c r="AO131" s="138"/>
    </row>
    <row r="132" spans="1:41" s="102" customFormat="1" ht="36.75" hidden="1" thickBot="1">
      <c r="A132" s="53">
        <v>2981</v>
      </c>
      <c r="B132" s="53" t="s">
        <v>123</v>
      </c>
      <c r="C132" s="51">
        <f t="shared" si="14"/>
        <v>0</v>
      </c>
      <c r="D132" s="51">
        <f t="shared" si="13"/>
        <v>0</v>
      </c>
      <c r="E132" s="143">
        <f t="shared" si="11"/>
        <v>0</v>
      </c>
      <c r="F132" s="103"/>
      <c r="G132" s="103"/>
      <c r="H132" s="142">
        <f t="shared" si="12"/>
        <v>0</v>
      </c>
      <c r="I132" s="97"/>
      <c r="J132" s="92"/>
      <c r="K132" s="161">
        <f t="shared" si="8"/>
        <v>0</v>
      </c>
      <c r="L132" s="92"/>
      <c r="M132" s="92"/>
      <c r="N132" s="92"/>
      <c r="O132" s="92"/>
      <c r="P132" s="205"/>
      <c r="Q132" s="205"/>
      <c r="R132" s="205"/>
      <c r="S132" s="206"/>
      <c r="T132" s="206"/>
      <c r="U132" s="236">
        <v>0</v>
      </c>
      <c r="V132" s="92"/>
      <c r="W132" s="103"/>
      <c r="X132" s="103">
        <v>0</v>
      </c>
      <c r="Y132" s="92"/>
      <c r="Z132" s="103"/>
      <c r="AA132" s="92">
        <v>0</v>
      </c>
      <c r="AB132" s="92"/>
      <c r="AC132" s="92"/>
      <c r="AD132" s="92">
        <v>0</v>
      </c>
      <c r="AE132" s="92"/>
      <c r="AF132" s="92"/>
      <c r="AG132" s="92">
        <v>0</v>
      </c>
      <c r="AH132" s="92"/>
      <c r="AI132" s="92"/>
      <c r="AJ132" s="92">
        <v>0</v>
      </c>
      <c r="AK132" s="92"/>
      <c r="AL132" s="92"/>
      <c r="AM132" s="92">
        <v>0</v>
      </c>
      <c r="AN132" s="138"/>
      <c r="AO132" s="138"/>
    </row>
    <row r="133" spans="1:41" s="121" customFormat="1" ht="36">
      <c r="A133" s="52">
        <v>2991</v>
      </c>
      <c r="B133" s="53" t="s">
        <v>124</v>
      </c>
      <c r="C133" s="51">
        <f t="shared" si="14"/>
        <v>1500</v>
      </c>
      <c r="D133" s="51">
        <f>G133+J133+M133+P133+S133+V133+Y133+AB133+AE133+AH133+AK133+AN133</f>
        <v>0</v>
      </c>
      <c r="E133" s="143">
        <f t="shared" si="11"/>
        <v>1500</v>
      </c>
      <c r="F133" s="123">
        <v>750</v>
      </c>
      <c r="G133" s="123"/>
      <c r="H133" s="160">
        <f t="shared" si="12"/>
        <v>750</v>
      </c>
      <c r="I133" s="220">
        <v>750</v>
      </c>
      <c r="J133" s="161"/>
      <c r="K133" s="161">
        <f t="shared" si="8"/>
        <v>750</v>
      </c>
      <c r="L133" s="123"/>
      <c r="M133" s="123"/>
      <c r="N133" s="41">
        <f>L133-M133</f>
        <v>0</v>
      </c>
      <c r="O133" s="97"/>
      <c r="P133" s="92"/>
      <c r="Q133" s="123">
        <f>O133-P133</f>
        <v>0</v>
      </c>
      <c r="R133" s="96"/>
      <c r="S133" s="96"/>
      <c r="T133" s="96">
        <f>R133-S133</f>
        <v>0</v>
      </c>
      <c r="U133" s="153"/>
      <c r="V133" s="96"/>
      <c r="W133" s="181">
        <f>U133-V133</f>
        <v>0</v>
      </c>
      <c r="X133" s="119"/>
      <c r="Y133" s="96"/>
      <c r="Z133" s="181">
        <f>X133-Y133</f>
        <v>0</v>
      </c>
      <c r="AA133" s="120"/>
      <c r="AB133" s="120"/>
      <c r="AC133" s="120">
        <f>AA133-AB133</f>
        <v>0</v>
      </c>
      <c r="AD133" s="96"/>
      <c r="AE133" s="96"/>
      <c r="AF133" s="96">
        <f>AD133-AE133</f>
        <v>0</v>
      </c>
      <c r="AG133" s="96"/>
      <c r="AH133" s="96"/>
      <c r="AI133" s="96">
        <f>AG133-AH133</f>
        <v>0</v>
      </c>
      <c r="AJ133" s="96"/>
      <c r="AK133" s="96"/>
      <c r="AL133" s="96">
        <f>AJ133-AK133</f>
        <v>0</v>
      </c>
      <c r="AM133" s="93"/>
      <c r="AN133" s="96"/>
      <c r="AO133" s="96">
        <f>AM133-AN133</f>
        <v>0</v>
      </c>
    </row>
    <row r="134" spans="1:41" ht="18">
      <c r="A134" s="60"/>
      <c r="B134" s="63" t="s">
        <v>400</v>
      </c>
      <c r="C134" s="250">
        <f aca="true" t="shared" si="17" ref="C134:AO134">SUM(C70:C133)</f>
        <v>388254.55666666664</v>
      </c>
      <c r="D134" s="250">
        <f>G134+J134+M134+P134+S134+V134+Y134+AB134+AE134+AH134+AK134+AN134</f>
        <v>0</v>
      </c>
      <c r="E134" s="250">
        <f t="shared" si="17"/>
        <v>388254.55666666664</v>
      </c>
      <c r="F134" s="162">
        <f t="shared" si="17"/>
        <v>33775.4</v>
      </c>
      <c r="G134" s="162">
        <f>SUM(G70:G133)</f>
        <v>0</v>
      </c>
      <c r="H134" s="162">
        <f t="shared" si="12"/>
        <v>33775.4</v>
      </c>
      <c r="I134" s="251">
        <f>SUM(I70:I133)</f>
        <v>34533.62</v>
      </c>
      <c r="J134" s="251">
        <f t="shared" si="17"/>
        <v>0</v>
      </c>
      <c r="K134" s="251">
        <f t="shared" si="17"/>
        <v>34533.62</v>
      </c>
      <c r="L134" s="251">
        <f t="shared" si="17"/>
        <v>32667</v>
      </c>
      <c r="M134" s="251">
        <f t="shared" si="17"/>
        <v>0</v>
      </c>
      <c r="N134" s="250">
        <f t="shared" si="17"/>
        <v>32667</v>
      </c>
      <c r="O134" s="250">
        <f t="shared" si="17"/>
        <v>39624.12</v>
      </c>
      <c r="P134" s="250">
        <f t="shared" si="17"/>
        <v>0</v>
      </c>
      <c r="Q134" s="250">
        <f t="shared" si="17"/>
        <v>39624.12</v>
      </c>
      <c r="R134" s="250">
        <f t="shared" si="17"/>
        <v>32507</v>
      </c>
      <c r="S134" s="250">
        <f t="shared" si="17"/>
        <v>0</v>
      </c>
      <c r="T134" s="250">
        <f t="shared" si="17"/>
        <v>32507</v>
      </c>
      <c r="U134" s="250">
        <f t="shared" si="17"/>
        <v>34649.816666666666</v>
      </c>
      <c r="V134" s="250">
        <f t="shared" si="17"/>
        <v>0</v>
      </c>
      <c r="W134" s="250">
        <f t="shared" si="17"/>
        <v>34649.816666666666</v>
      </c>
      <c r="X134" s="250">
        <f t="shared" si="17"/>
        <v>31881</v>
      </c>
      <c r="Y134" s="250">
        <f t="shared" si="17"/>
        <v>0</v>
      </c>
      <c r="Z134" s="250">
        <f t="shared" si="17"/>
        <v>31881</v>
      </c>
      <c r="AA134" s="250">
        <f t="shared" si="17"/>
        <v>29596.9</v>
      </c>
      <c r="AB134" s="250">
        <f t="shared" si="17"/>
        <v>0</v>
      </c>
      <c r="AC134" s="250">
        <f t="shared" si="17"/>
        <v>29596.9</v>
      </c>
      <c r="AD134" s="250">
        <f t="shared" si="17"/>
        <v>31881</v>
      </c>
      <c r="AE134" s="250">
        <f t="shared" si="17"/>
        <v>0</v>
      </c>
      <c r="AF134" s="250">
        <f t="shared" si="17"/>
        <v>31881</v>
      </c>
      <c r="AG134" s="250">
        <f t="shared" si="17"/>
        <v>28596.9</v>
      </c>
      <c r="AH134" s="250">
        <f t="shared" si="17"/>
        <v>0</v>
      </c>
      <c r="AI134" s="250">
        <f t="shared" si="17"/>
        <v>28596.9</v>
      </c>
      <c r="AJ134" s="250">
        <f t="shared" si="17"/>
        <v>29944.9</v>
      </c>
      <c r="AK134" s="250">
        <f t="shared" si="17"/>
        <v>0</v>
      </c>
      <c r="AL134" s="250">
        <f t="shared" si="17"/>
        <v>29944.9</v>
      </c>
      <c r="AM134" s="250">
        <f t="shared" si="17"/>
        <v>28596.9</v>
      </c>
      <c r="AN134" s="162">
        <f t="shared" si="17"/>
        <v>0</v>
      </c>
      <c r="AO134" s="162">
        <f t="shared" si="17"/>
        <v>28596.9</v>
      </c>
    </row>
    <row r="135" spans="1:41" s="1" customFormat="1" ht="18">
      <c r="A135" s="2" t="s">
        <v>125</v>
      </c>
      <c r="B135" s="267"/>
      <c r="C135" s="230"/>
      <c r="D135" s="230"/>
      <c r="E135" s="230"/>
      <c r="F135" s="203"/>
      <c r="G135" s="203"/>
      <c r="H135" s="198"/>
      <c r="I135" s="203"/>
      <c r="J135" s="203"/>
      <c r="K135" s="202"/>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row>
    <row r="136" spans="1:41" s="121" customFormat="1" ht="18">
      <c r="A136" s="52">
        <v>3111</v>
      </c>
      <c r="B136" s="53" t="s">
        <v>126</v>
      </c>
      <c r="C136" s="51">
        <f aca="true" t="shared" si="18" ref="C136:C163">F136+I136+L136+O136+R136+U136+X136+AA136+AD136+AG136+AJ136+AM136</f>
        <v>118999.20000000003</v>
      </c>
      <c r="D136" s="51">
        <f>G136+J136+M136+P136+S136+V136+Y136+AB136+AE136+AH136+AK136+AN136</f>
        <v>0</v>
      </c>
      <c r="E136" s="143">
        <f t="shared" si="11"/>
        <v>118999.20000000003</v>
      </c>
      <c r="F136" s="96">
        <v>9916.6</v>
      </c>
      <c r="G136" s="161"/>
      <c r="H136" s="160">
        <f t="shared" si="12"/>
        <v>9916.6</v>
      </c>
      <c r="I136" s="96">
        <v>9916.6</v>
      </c>
      <c r="J136" s="161"/>
      <c r="K136" s="161">
        <f aca="true" t="shared" si="19" ref="K136:K197">I136-J136</f>
        <v>9916.6</v>
      </c>
      <c r="L136" s="96">
        <v>9916.6</v>
      </c>
      <c r="M136" s="94"/>
      <c r="N136" s="41">
        <f>L136-M136</f>
        <v>9916.6</v>
      </c>
      <c r="O136" s="96">
        <v>9916.6</v>
      </c>
      <c r="P136" s="94"/>
      <c r="Q136" s="94">
        <f>O136-P136</f>
        <v>9916.6</v>
      </c>
      <c r="R136" s="96">
        <v>9916.6</v>
      </c>
      <c r="S136" s="94"/>
      <c r="T136" s="94">
        <f>R136-S136</f>
        <v>9916.6</v>
      </c>
      <c r="U136" s="96">
        <v>9916.6</v>
      </c>
      <c r="V136" s="96"/>
      <c r="W136" s="96">
        <f>U136-V136</f>
        <v>9916.6</v>
      </c>
      <c r="X136" s="96">
        <v>9916.6</v>
      </c>
      <c r="Y136" s="96"/>
      <c r="Z136" s="96">
        <f>X136-Y136</f>
        <v>9916.6</v>
      </c>
      <c r="AA136" s="96">
        <v>9916.6</v>
      </c>
      <c r="AB136" s="120"/>
      <c r="AC136" s="120">
        <f>AA136-AB136</f>
        <v>9916.6</v>
      </c>
      <c r="AD136" s="96">
        <v>9916.6</v>
      </c>
      <c r="AE136" s="96"/>
      <c r="AF136" s="96">
        <f>AD136-AE136</f>
        <v>9916.6</v>
      </c>
      <c r="AG136" s="96">
        <v>9916.6</v>
      </c>
      <c r="AH136" s="96"/>
      <c r="AI136" s="96">
        <f>AG136-AH136</f>
        <v>9916.6</v>
      </c>
      <c r="AJ136" s="96">
        <v>9916.6</v>
      </c>
      <c r="AK136" s="96"/>
      <c r="AL136" s="96">
        <f>AJ136-AK136</f>
        <v>9916.6</v>
      </c>
      <c r="AM136" s="96">
        <v>9916.6</v>
      </c>
      <c r="AN136" s="96"/>
      <c r="AO136" s="96">
        <f>AM136-AN136</f>
        <v>9916.6</v>
      </c>
    </row>
    <row r="137" spans="1:41" s="102" customFormat="1" ht="18" hidden="1">
      <c r="A137" s="9">
        <v>3112</v>
      </c>
      <c r="B137" s="12" t="s">
        <v>127</v>
      </c>
      <c r="C137" s="51">
        <f t="shared" si="18"/>
        <v>0</v>
      </c>
      <c r="D137" s="51">
        <f t="shared" si="13"/>
        <v>0</v>
      </c>
      <c r="E137" s="143">
        <f t="shared" si="11"/>
        <v>0</v>
      </c>
      <c r="F137" s="101"/>
      <c r="G137" s="101"/>
      <c r="H137" s="142">
        <f t="shared" si="12"/>
        <v>0</v>
      </c>
      <c r="I137" s="92"/>
      <c r="J137" s="92"/>
      <c r="K137" s="161">
        <f t="shared" si="19"/>
        <v>0</v>
      </c>
      <c r="L137" s="92"/>
      <c r="M137" s="92"/>
      <c r="N137" s="92"/>
      <c r="O137" s="92"/>
      <c r="P137" s="97"/>
      <c r="Q137" s="97"/>
      <c r="R137" s="97"/>
      <c r="S137" s="136"/>
      <c r="T137" s="136"/>
      <c r="U137" s="98">
        <v>0</v>
      </c>
      <c r="V137" s="101"/>
      <c r="W137" s="101"/>
      <c r="X137" s="101">
        <v>0</v>
      </c>
      <c r="Y137" s="101"/>
      <c r="Z137" s="101"/>
      <c r="AA137" s="92">
        <v>0</v>
      </c>
      <c r="AB137" s="92"/>
      <c r="AC137" s="92"/>
      <c r="AD137" s="92">
        <v>0</v>
      </c>
      <c r="AE137" s="92"/>
      <c r="AF137" s="92"/>
      <c r="AG137" s="92">
        <v>0</v>
      </c>
      <c r="AH137" s="92"/>
      <c r="AI137" s="92"/>
      <c r="AJ137" s="92">
        <v>0</v>
      </c>
      <c r="AK137" s="92"/>
      <c r="AL137" s="92"/>
      <c r="AM137" s="92">
        <v>0</v>
      </c>
      <c r="AN137" s="138"/>
      <c r="AO137" s="138"/>
    </row>
    <row r="138" spans="1:41" s="102" customFormat="1" ht="28.5" hidden="1">
      <c r="A138" s="9">
        <v>3113</v>
      </c>
      <c r="B138" s="12" t="s">
        <v>128</v>
      </c>
      <c r="C138" s="51">
        <f t="shared" si="18"/>
        <v>0</v>
      </c>
      <c r="D138" s="51">
        <f t="shared" si="13"/>
        <v>0</v>
      </c>
      <c r="E138" s="143">
        <f t="shared" si="11"/>
        <v>0</v>
      </c>
      <c r="F138" s="103"/>
      <c r="G138" s="103"/>
      <c r="H138" s="142">
        <f t="shared" si="12"/>
        <v>0</v>
      </c>
      <c r="I138" s="92"/>
      <c r="J138" s="92"/>
      <c r="K138" s="161">
        <f t="shared" si="19"/>
        <v>0</v>
      </c>
      <c r="L138" s="92"/>
      <c r="M138" s="92"/>
      <c r="N138" s="92"/>
      <c r="O138" s="92"/>
      <c r="P138" s="97"/>
      <c r="Q138" s="97"/>
      <c r="R138" s="97"/>
      <c r="S138" s="136"/>
      <c r="T138" s="136"/>
      <c r="U138" s="98">
        <v>0</v>
      </c>
      <c r="V138" s="103"/>
      <c r="W138" s="103"/>
      <c r="X138" s="103">
        <v>0</v>
      </c>
      <c r="Y138" s="103"/>
      <c r="Z138" s="103"/>
      <c r="AA138" s="92">
        <v>0</v>
      </c>
      <c r="AB138" s="92"/>
      <c r="AC138" s="92"/>
      <c r="AD138" s="92">
        <v>0</v>
      </c>
      <c r="AE138" s="92"/>
      <c r="AF138" s="92"/>
      <c r="AG138" s="92">
        <v>0</v>
      </c>
      <c r="AH138" s="92"/>
      <c r="AI138" s="92"/>
      <c r="AJ138" s="92">
        <v>0</v>
      </c>
      <c r="AK138" s="92"/>
      <c r="AL138" s="92"/>
      <c r="AM138" s="92">
        <v>0</v>
      </c>
      <c r="AN138" s="138"/>
      <c r="AO138" s="138"/>
    </row>
    <row r="139" spans="1:41" s="121" customFormat="1" ht="18" hidden="1">
      <c r="A139" s="52">
        <v>3121</v>
      </c>
      <c r="B139" s="53" t="s">
        <v>129</v>
      </c>
      <c r="C139" s="51">
        <f t="shared" si="18"/>
        <v>0</v>
      </c>
      <c r="D139" s="51">
        <f>G139+J139+M139+P139+S139+V139+Y139+AB139+AE139+AH139+AK139+AN139</f>
        <v>0</v>
      </c>
      <c r="E139" s="143">
        <f aca="true" t="shared" si="20" ref="E139:E202">C139-D139</f>
        <v>0</v>
      </c>
      <c r="F139" s="92"/>
      <c r="G139" s="92"/>
      <c r="H139" s="160">
        <f aca="true" t="shared" si="21" ref="H139:H202">F139-G139</f>
        <v>0</v>
      </c>
      <c r="I139" s="91"/>
      <c r="J139" s="92"/>
      <c r="K139" s="161">
        <f t="shared" si="19"/>
        <v>0</v>
      </c>
      <c r="L139" s="118"/>
      <c r="M139" s="137"/>
      <c r="N139" s="41">
        <f>L139-M139</f>
        <v>0</v>
      </c>
      <c r="O139" s="92"/>
      <c r="P139" s="97"/>
      <c r="Q139" s="94">
        <f>O139-P139</f>
        <v>0</v>
      </c>
      <c r="R139" s="96"/>
      <c r="S139" s="96"/>
      <c r="T139" s="94">
        <f>R139-S139</f>
        <v>0</v>
      </c>
      <c r="U139" s="153"/>
      <c r="V139" s="96"/>
      <c r="W139" s="96">
        <f>U139-V139</f>
        <v>0</v>
      </c>
      <c r="X139" s="96">
        <v>0</v>
      </c>
      <c r="Y139" s="96"/>
      <c r="Z139" s="96">
        <f>X139-Y139</f>
        <v>0</v>
      </c>
      <c r="AA139" s="120">
        <v>0</v>
      </c>
      <c r="AB139" s="120"/>
      <c r="AC139" s="120">
        <f>AA139-AB139</f>
        <v>0</v>
      </c>
      <c r="AD139" s="96">
        <v>0</v>
      </c>
      <c r="AE139" s="96"/>
      <c r="AF139" s="96">
        <f>AD139-AE139</f>
        <v>0</v>
      </c>
      <c r="AG139" s="96">
        <v>0</v>
      </c>
      <c r="AH139" s="96"/>
      <c r="AI139" s="96">
        <f>AG139-AH139</f>
        <v>0</v>
      </c>
      <c r="AJ139" s="96">
        <v>0</v>
      </c>
      <c r="AK139" s="96"/>
      <c r="AL139" s="96">
        <f>AJ139-AK139</f>
        <v>0</v>
      </c>
      <c r="AM139" s="93">
        <v>0</v>
      </c>
      <c r="AN139" s="96"/>
      <c r="AO139" s="96">
        <f>AM139-AN139</f>
        <v>0</v>
      </c>
    </row>
    <row r="140" spans="1:41" s="121" customFormat="1" ht="18">
      <c r="A140" s="52">
        <v>3131</v>
      </c>
      <c r="B140" s="53" t="s">
        <v>130</v>
      </c>
      <c r="C140" s="51">
        <f t="shared" si="18"/>
        <v>21999.599999999995</v>
      </c>
      <c r="D140" s="51">
        <f>G140+J140+M140+P140+S140+V140+Y140+AB140+AE140+AH140+AK140+AN140</f>
        <v>0</v>
      </c>
      <c r="E140" s="143">
        <f t="shared" si="20"/>
        <v>21999.599999999995</v>
      </c>
      <c r="F140" s="123">
        <v>1833.3</v>
      </c>
      <c r="G140" s="123"/>
      <c r="H140" s="160">
        <f t="shared" si="21"/>
        <v>1833.3</v>
      </c>
      <c r="I140" s="123">
        <v>1833.3</v>
      </c>
      <c r="J140" s="161"/>
      <c r="K140" s="161">
        <f t="shared" si="19"/>
        <v>1833.3</v>
      </c>
      <c r="L140" s="123">
        <v>1833.3</v>
      </c>
      <c r="M140" s="92"/>
      <c r="N140" s="41">
        <f>L140-M140</f>
        <v>1833.3</v>
      </c>
      <c r="O140" s="123">
        <v>1833.3</v>
      </c>
      <c r="P140" s="97"/>
      <c r="Q140" s="94">
        <f>O140-P140</f>
        <v>1833.3</v>
      </c>
      <c r="R140" s="123">
        <v>1833.3</v>
      </c>
      <c r="S140" s="96"/>
      <c r="T140" s="94">
        <f>R140-S140</f>
        <v>1833.3</v>
      </c>
      <c r="U140" s="123">
        <v>1833.3</v>
      </c>
      <c r="V140" s="96"/>
      <c r="W140" s="96">
        <f>U140-V140</f>
        <v>1833.3</v>
      </c>
      <c r="X140" s="123">
        <v>1833.3</v>
      </c>
      <c r="Y140" s="96"/>
      <c r="Z140" s="96">
        <f>X140-Y140</f>
        <v>1833.3</v>
      </c>
      <c r="AA140" s="123">
        <v>1833.3</v>
      </c>
      <c r="AB140" s="120"/>
      <c r="AC140" s="120">
        <f>AA140-AB140</f>
        <v>1833.3</v>
      </c>
      <c r="AD140" s="123">
        <v>1833.3</v>
      </c>
      <c r="AE140" s="96"/>
      <c r="AF140" s="96">
        <f>AD140-AE140</f>
        <v>1833.3</v>
      </c>
      <c r="AG140" s="123">
        <v>1833.3</v>
      </c>
      <c r="AH140" s="96"/>
      <c r="AI140" s="96">
        <f>AG140-AH140</f>
        <v>1833.3</v>
      </c>
      <c r="AJ140" s="123">
        <v>1833.3</v>
      </c>
      <c r="AK140" s="96"/>
      <c r="AL140" s="96">
        <f>AJ140-AK140</f>
        <v>1833.3</v>
      </c>
      <c r="AM140" s="123">
        <v>1833.3</v>
      </c>
      <c r="AN140" s="96"/>
      <c r="AO140" s="96">
        <f>AM140-AN140</f>
        <v>1833.3</v>
      </c>
    </row>
    <row r="141" spans="1:41" s="121" customFormat="1" ht="18">
      <c r="A141" s="52">
        <v>3141</v>
      </c>
      <c r="B141" s="53" t="s">
        <v>131</v>
      </c>
      <c r="C141" s="51">
        <f t="shared" si="18"/>
        <v>169999.20000000004</v>
      </c>
      <c r="D141" s="51">
        <f>G141+J141+M141+P141+S141+V141+Y141+AB141+AE141+AH141+AK141+AN141</f>
        <v>0</v>
      </c>
      <c r="E141" s="143">
        <f t="shared" si="20"/>
        <v>169999.20000000004</v>
      </c>
      <c r="F141" s="96">
        <v>14166.6</v>
      </c>
      <c r="G141" s="161"/>
      <c r="H141" s="160">
        <f t="shared" si="21"/>
        <v>14166.6</v>
      </c>
      <c r="I141" s="96">
        <v>14166.6</v>
      </c>
      <c r="J141" s="161"/>
      <c r="K141" s="161">
        <f t="shared" si="19"/>
        <v>14166.6</v>
      </c>
      <c r="L141" s="96">
        <v>14166.6</v>
      </c>
      <c r="M141" s="93"/>
      <c r="N141" s="41">
        <f>L141-M141</f>
        <v>14166.6</v>
      </c>
      <c r="O141" s="96">
        <v>14166.6</v>
      </c>
      <c r="P141" s="93"/>
      <c r="Q141" s="94">
        <f>O141-P141</f>
        <v>14166.6</v>
      </c>
      <c r="R141" s="96">
        <v>14166.6</v>
      </c>
      <c r="S141" s="212"/>
      <c r="T141" s="94">
        <f>R141-S141</f>
        <v>14166.6</v>
      </c>
      <c r="U141" s="96">
        <v>14166.6</v>
      </c>
      <c r="V141" s="96"/>
      <c r="W141" s="96">
        <f>U141-V141</f>
        <v>14166.6</v>
      </c>
      <c r="X141" s="96">
        <v>14166.6</v>
      </c>
      <c r="Y141" s="96"/>
      <c r="Z141" s="96">
        <f>X141-Y141</f>
        <v>14166.6</v>
      </c>
      <c r="AA141" s="96">
        <v>14166.6</v>
      </c>
      <c r="AB141" s="120"/>
      <c r="AC141" s="120">
        <f>AA141-AB141</f>
        <v>14166.6</v>
      </c>
      <c r="AD141" s="96">
        <v>14166.6</v>
      </c>
      <c r="AE141" s="96"/>
      <c r="AF141" s="96">
        <f>AD141-AE141</f>
        <v>14166.6</v>
      </c>
      <c r="AG141" s="96">
        <v>14166.6</v>
      </c>
      <c r="AH141" s="96"/>
      <c r="AI141" s="96">
        <f>AG141-AH141</f>
        <v>14166.6</v>
      </c>
      <c r="AJ141" s="96">
        <v>14166.6</v>
      </c>
      <c r="AK141" s="96"/>
      <c r="AL141" s="96">
        <f>AJ141-AK141</f>
        <v>14166.6</v>
      </c>
      <c r="AM141" s="96">
        <v>14166.6</v>
      </c>
      <c r="AN141" s="96"/>
      <c r="AO141" s="96">
        <f>AM141-AN141</f>
        <v>14166.6</v>
      </c>
    </row>
    <row r="142" spans="1:41" s="121" customFormat="1" ht="18" hidden="1">
      <c r="A142" s="52">
        <v>3151</v>
      </c>
      <c r="B142" s="53" t="s">
        <v>132</v>
      </c>
      <c r="C142" s="51">
        <f t="shared" si="18"/>
        <v>0</v>
      </c>
      <c r="D142" s="51">
        <f>G142+J142+M142+P142+S142+V142+Y142+AB142+AE142+AH142+AK142+AN142</f>
        <v>0</v>
      </c>
      <c r="E142" s="143">
        <f t="shared" si="20"/>
        <v>0</v>
      </c>
      <c r="F142" s="123"/>
      <c r="G142" s="123"/>
      <c r="H142" s="160">
        <f t="shared" si="21"/>
        <v>0</v>
      </c>
      <c r="I142" s="128"/>
      <c r="J142" s="228"/>
      <c r="K142" s="161">
        <f t="shared" si="19"/>
        <v>0</v>
      </c>
      <c r="L142" s="118"/>
      <c r="M142" s="139"/>
      <c r="N142" s="41">
        <f>L142-M142</f>
        <v>0</v>
      </c>
      <c r="O142" s="118"/>
      <c r="P142" s="139"/>
      <c r="Q142" s="211">
        <f>O142-P142</f>
        <v>0</v>
      </c>
      <c r="R142" s="123"/>
      <c r="S142" s="123"/>
      <c r="T142" s="94">
        <f>R142-S142</f>
        <v>0</v>
      </c>
      <c r="U142" s="220"/>
      <c r="V142" s="123"/>
      <c r="W142" s="96">
        <f>U142-V142</f>
        <v>0</v>
      </c>
      <c r="X142" s="96"/>
      <c r="Y142" s="96"/>
      <c r="Z142" s="96">
        <f>X142-Y142</f>
        <v>0</v>
      </c>
      <c r="AA142" s="120"/>
      <c r="AB142" s="120"/>
      <c r="AC142" s="120">
        <f>AA142-AB142</f>
        <v>0</v>
      </c>
      <c r="AD142" s="96"/>
      <c r="AE142" s="96"/>
      <c r="AF142" s="96">
        <f>AD142-AE142</f>
        <v>0</v>
      </c>
      <c r="AG142" s="96"/>
      <c r="AH142" s="96"/>
      <c r="AI142" s="96">
        <f>AG142-AH142</f>
        <v>0</v>
      </c>
      <c r="AJ142" s="96"/>
      <c r="AK142" s="96"/>
      <c r="AL142" s="96">
        <f>AJ142-AK142</f>
        <v>0</v>
      </c>
      <c r="AM142" s="93"/>
      <c r="AN142" s="96"/>
      <c r="AO142" s="96">
        <f>AM142-AN142</f>
        <v>0</v>
      </c>
    </row>
    <row r="143" spans="1:41" s="102" customFormat="1" ht="18" hidden="1">
      <c r="A143" s="9">
        <v>3161</v>
      </c>
      <c r="B143" s="12" t="s">
        <v>133</v>
      </c>
      <c r="C143" s="51">
        <f t="shared" si="18"/>
        <v>0</v>
      </c>
      <c r="D143" s="51">
        <f aca="true" t="shared" si="22" ref="D143:D202">G143+J143</f>
        <v>0</v>
      </c>
      <c r="E143" s="143">
        <f t="shared" si="20"/>
        <v>0</v>
      </c>
      <c r="F143" s="101"/>
      <c r="G143" s="101"/>
      <c r="H143" s="142">
        <f t="shared" si="21"/>
        <v>0</v>
      </c>
      <c r="I143" s="92"/>
      <c r="J143" s="92"/>
      <c r="K143" s="161">
        <f t="shared" si="19"/>
        <v>0</v>
      </c>
      <c r="L143" s="92"/>
      <c r="M143" s="92"/>
      <c r="N143" s="92"/>
      <c r="O143" s="92"/>
      <c r="P143" s="97"/>
      <c r="Q143" s="97"/>
      <c r="R143" s="213"/>
      <c r="S143" s="214"/>
      <c r="T143" s="214"/>
      <c r="U143" s="98">
        <v>0</v>
      </c>
      <c r="V143" s="101"/>
      <c r="W143" s="101"/>
      <c r="X143" s="101">
        <v>0</v>
      </c>
      <c r="Y143" s="101"/>
      <c r="Z143" s="101"/>
      <c r="AA143" s="92">
        <v>0</v>
      </c>
      <c r="AB143" s="92"/>
      <c r="AC143" s="92"/>
      <c r="AD143" s="92">
        <v>0</v>
      </c>
      <c r="AE143" s="92"/>
      <c r="AF143" s="92"/>
      <c r="AG143" s="92">
        <v>0</v>
      </c>
      <c r="AH143" s="92"/>
      <c r="AI143" s="92"/>
      <c r="AJ143" s="92">
        <v>0</v>
      </c>
      <c r="AK143" s="92"/>
      <c r="AL143" s="92"/>
      <c r="AM143" s="92">
        <v>0</v>
      </c>
      <c r="AN143" s="138"/>
      <c r="AO143" s="138"/>
    </row>
    <row r="144" spans="1:41" s="102" customFormat="1" ht="28.5">
      <c r="A144" s="9">
        <v>3171</v>
      </c>
      <c r="B144" s="12" t="s">
        <v>134</v>
      </c>
      <c r="C144" s="51">
        <f t="shared" si="18"/>
        <v>33507</v>
      </c>
      <c r="D144" s="51">
        <f t="shared" si="22"/>
        <v>0</v>
      </c>
      <c r="E144" s="143">
        <f t="shared" si="20"/>
        <v>33507</v>
      </c>
      <c r="F144" s="103">
        <v>33507</v>
      </c>
      <c r="G144" s="103"/>
      <c r="H144" s="142">
        <f t="shared" si="21"/>
        <v>33507</v>
      </c>
      <c r="I144" s="92"/>
      <c r="J144" s="92"/>
      <c r="K144" s="161">
        <f t="shared" si="19"/>
        <v>0</v>
      </c>
      <c r="L144" s="92"/>
      <c r="M144" s="92"/>
      <c r="N144" s="92"/>
      <c r="O144" s="92"/>
      <c r="P144" s="97"/>
      <c r="Q144" s="97"/>
      <c r="R144" s="205"/>
      <c r="S144" s="206"/>
      <c r="T144" s="206"/>
      <c r="U144" s="98"/>
      <c r="V144" s="103"/>
      <c r="W144" s="103"/>
      <c r="X144" s="103"/>
      <c r="Y144" s="103"/>
      <c r="Z144" s="103"/>
      <c r="AA144" s="92"/>
      <c r="AB144" s="92"/>
      <c r="AC144" s="92"/>
      <c r="AD144" s="92"/>
      <c r="AE144" s="92"/>
      <c r="AF144" s="92"/>
      <c r="AG144" s="92"/>
      <c r="AH144" s="92"/>
      <c r="AI144" s="92"/>
      <c r="AJ144" s="92"/>
      <c r="AK144" s="92"/>
      <c r="AL144" s="92"/>
      <c r="AM144" s="92"/>
      <c r="AN144" s="138"/>
      <c r="AO144" s="138"/>
    </row>
    <row r="145" spans="1:41" s="121" customFormat="1" ht="18">
      <c r="A145" s="52">
        <v>3181</v>
      </c>
      <c r="B145" s="53" t="s">
        <v>135</v>
      </c>
      <c r="C145" s="51">
        <f t="shared" si="18"/>
        <v>7409.610000000001</v>
      </c>
      <c r="D145" s="51">
        <f>G145+J145+M145+P145+S145+V145+Y145+AB145+AE145+AH145+AK145+AN145</f>
        <v>0</v>
      </c>
      <c r="E145" s="143">
        <f t="shared" si="20"/>
        <v>7409.610000000001</v>
      </c>
      <c r="F145" s="123">
        <v>904.85</v>
      </c>
      <c r="G145" s="161"/>
      <c r="H145" s="242">
        <f t="shared" si="21"/>
        <v>904.85</v>
      </c>
      <c r="I145" s="123">
        <v>1830.91</v>
      </c>
      <c r="J145" s="161"/>
      <c r="K145" s="161">
        <f t="shared" si="19"/>
        <v>1830.91</v>
      </c>
      <c r="L145" s="118">
        <v>1702.71</v>
      </c>
      <c r="M145" s="139"/>
      <c r="N145" s="41">
        <f>L145-M145</f>
        <v>1702.71</v>
      </c>
      <c r="O145" s="118">
        <v>1551.64</v>
      </c>
      <c r="P145" s="137"/>
      <c r="Q145" s="211">
        <f>O145-P145</f>
        <v>1551.64</v>
      </c>
      <c r="R145" s="96">
        <v>419.5</v>
      </c>
      <c r="S145" s="96"/>
      <c r="T145" s="94">
        <f>R145-S145</f>
        <v>419.5</v>
      </c>
      <c r="U145" s="153">
        <v>0</v>
      </c>
      <c r="V145" s="96"/>
      <c r="W145" s="96">
        <f>U145-V145</f>
        <v>0</v>
      </c>
      <c r="X145" s="96">
        <v>0</v>
      </c>
      <c r="Y145" s="96"/>
      <c r="Z145" s="96">
        <f>X145-Y145</f>
        <v>0</v>
      </c>
      <c r="AA145" s="120">
        <v>0</v>
      </c>
      <c r="AB145" s="120"/>
      <c r="AC145" s="120">
        <f>AA145-AB145</f>
        <v>0</v>
      </c>
      <c r="AD145" s="96">
        <v>0</v>
      </c>
      <c r="AE145" s="96"/>
      <c r="AF145" s="96">
        <f>AD145-AE145</f>
        <v>0</v>
      </c>
      <c r="AG145" s="96">
        <v>0</v>
      </c>
      <c r="AH145" s="96"/>
      <c r="AI145" s="96">
        <f>AG145-AH145</f>
        <v>0</v>
      </c>
      <c r="AJ145" s="96">
        <v>0</v>
      </c>
      <c r="AK145" s="96"/>
      <c r="AL145" s="96">
        <f>AJ145-AK145</f>
        <v>0</v>
      </c>
      <c r="AM145" s="93">
        <v>1000</v>
      </c>
      <c r="AN145" s="96"/>
      <c r="AO145" s="96">
        <f>AM145-AN145</f>
        <v>1000</v>
      </c>
    </row>
    <row r="146" spans="1:41" s="102" customFormat="1" ht="18" hidden="1">
      <c r="A146" s="9">
        <v>3182</v>
      </c>
      <c r="B146" s="12" t="s">
        <v>136</v>
      </c>
      <c r="C146" s="51">
        <f t="shared" si="18"/>
        <v>0</v>
      </c>
      <c r="D146" s="51">
        <f t="shared" si="22"/>
        <v>0</v>
      </c>
      <c r="E146" s="143">
        <f t="shared" si="20"/>
        <v>0</v>
      </c>
      <c r="F146" s="101"/>
      <c r="G146" s="101"/>
      <c r="H146" s="142">
        <f t="shared" si="21"/>
        <v>0</v>
      </c>
      <c r="I146" s="92"/>
      <c r="J146" s="92"/>
      <c r="K146" s="161">
        <f t="shared" si="19"/>
        <v>0</v>
      </c>
      <c r="L146" s="92"/>
      <c r="M146" s="92"/>
      <c r="N146" s="92"/>
      <c r="O146" s="92"/>
      <c r="P146" s="97"/>
      <c r="Q146" s="97"/>
      <c r="R146" s="213"/>
      <c r="S146" s="214"/>
      <c r="T146" s="214"/>
      <c r="U146" s="98">
        <v>0</v>
      </c>
      <c r="V146" s="101"/>
      <c r="W146" s="101"/>
      <c r="X146" s="101">
        <v>0</v>
      </c>
      <c r="Y146" s="101"/>
      <c r="Z146" s="101"/>
      <c r="AA146" s="92">
        <v>0</v>
      </c>
      <c r="AB146" s="92"/>
      <c r="AC146" s="92"/>
      <c r="AD146" s="92">
        <v>0</v>
      </c>
      <c r="AE146" s="92"/>
      <c r="AF146" s="92"/>
      <c r="AG146" s="92">
        <v>0</v>
      </c>
      <c r="AH146" s="92"/>
      <c r="AI146" s="92"/>
      <c r="AJ146" s="92">
        <v>0</v>
      </c>
      <c r="AK146" s="92"/>
      <c r="AL146" s="92"/>
      <c r="AM146" s="92">
        <v>0</v>
      </c>
      <c r="AN146" s="138"/>
      <c r="AO146" s="138"/>
    </row>
    <row r="147" spans="1:41" s="102" customFormat="1" ht="18" hidden="1">
      <c r="A147" s="9">
        <v>3191</v>
      </c>
      <c r="B147" s="12" t="s">
        <v>137</v>
      </c>
      <c r="C147" s="51">
        <f t="shared" si="18"/>
        <v>0</v>
      </c>
      <c r="D147" s="51">
        <f t="shared" si="22"/>
        <v>0</v>
      </c>
      <c r="E147" s="143">
        <f t="shared" si="20"/>
        <v>0</v>
      </c>
      <c r="F147" s="103"/>
      <c r="G147" s="103"/>
      <c r="H147" s="142">
        <f t="shared" si="21"/>
        <v>0</v>
      </c>
      <c r="I147" s="92"/>
      <c r="J147" s="92"/>
      <c r="K147" s="161">
        <f t="shared" si="19"/>
        <v>0</v>
      </c>
      <c r="L147" s="92"/>
      <c r="M147" s="92"/>
      <c r="N147" s="92"/>
      <c r="O147" s="92"/>
      <c r="P147" s="97"/>
      <c r="Q147" s="97"/>
      <c r="R147" s="205"/>
      <c r="S147" s="206"/>
      <c r="T147" s="206"/>
      <c r="U147" s="98">
        <v>0</v>
      </c>
      <c r="V147" s="103"/>
      <c r="W147" s="103"/>
      <c r="X147" s="103">
        <v>0</v>
      </c>
      <c r="Y147" s="103"/>
      <c r="Z147" s="103"/>
      <c r="AA147" s="92">
        <v>0</v>
      </c>
      <c r="AB147" s="92"/>
      <c r="AC147" s="92"/>
      <c r="AD147" s="92">
        <v>0</v>
      </c>
      <c r="AE147" s="92"/>
      <c r="AF147" s="92"/>
      <c r="AG147" s="92">
        <v>0</v>
      </c>
      <c r="AH147" s="92"/>
      <c r="AI147" s="92"/>
      <c r="AJ147" s="92">
        <v>0</v>
      </c>
      <c r="AK147" s="92"/>
      <c r="AL147" s="92"/>
      <c r="AM147" s="92">
        <v>0</v>
      </c>
      <c r="AN147" s="138"/>
      <c r="AO147" s="138"/>
    </row>
    <row r="148" spans="1:41" s="121" customFormat="1" ht="36.75" thickBot="1">
      <c r="A148" s="52">
        <v>3192</v>
      </c>
      <c r="B148" s="53" t="s">
        <v>138</v>
      </c>
      <c r="C148" s="51">
        <f t="shared" si="18"/>
        <v>4101.48</v>
      </c>
      <c r="D148" s="51">
        <f>G148+J148+M148+P148+S148+V148+Y148+AB148+AE148+AH148+AK148+AN148</f>
        <v>0</v>
      </c>
      <c r="E148" s="143">
        <f t="shared" si="20"/>
        <v>4101.48</v>
      </c>
      <c r="F148" s="92"/>
      <c r="G148" s="92"/>
      <c r="H148" s="242">
        <f t="shared" si="21"/>
        <v>0</v>
      </c>
      <c r="I148" s="123">
        <v>4101.48</v>
      </c>
      <c r="J148" s="123"/>
      <c r="K148" s="161">
        <f t="shared" si="19"/>
        <v>4101.48</v>
      </c>
      <c r="L148" s="92"/>
      <c r="M148" s="92"/>
      <c r="N148" s="41">
        <f>L148-M148</f>
        <v>0</v>
      </c>
      <c r="O148" s="92"/>
      <c r="P148" s="97"/>
      <c r="Q148" s="211">
        <f>O148-P148</f>
        <v>0</v>
      </c>
      <c r="R148" s="96"/>
      <c r="S148" s="96"/>
      <c r="T148" s="94">
        <f>R148-S148</f>
        <v>0</v>
      </c>
      <c r="U148" s="153">
        <v>0</v>
      </c>
      <c r="V148" s="96"/>
      <c r="W148" s="96">
        <f>U148-V148</f>
        <v>0</v>
      </c>
      <c r="X148" s="96">
        <v>0</v>
      </c>
      <c r="Y148" s="96"/>
      <c r="Z148" s="96">
        <f>X148-Y148</f>
        <v>0</v>
      </c>
      <c r="AA148" s="120">
        <v>0</v>
      </c>
      <c r="AB148" s="120"/>
      <c r="AC148" s="120">
        <f>AA148-AB148</f>
        <v>0</v>
      </c>
      <c r="AD148" s="96">
        <v>0</v>
      </c>
      <c r="AE148" s="96"/>
      <c r="AF148" s="96">
        <f>AD148-AE148</f>
        <v>0</v>
      </c>
      <c r="AG148" s="96">
        <v>0</v>
      </c>
      <c r="AH148" s="96"/>
      <c r="AI148" s="96">
        <f>AG148-AH148</f>
        <v>0</v>
      </c>
      <c r="AJ148" s="96">
        <v>0</v>
      </c>
      <c r="AK148" s="96"/>
      <c r="AL148" s="96">
        <f>AJ148-AK148</f>
        <v>0</v>
      </c>
      <c r="AM148" s="93">
        <v>0</v>
      </c>
      <c r="AN148" s="96"/>
      <c r="AO148" s="96">
        <f>AM148-AN148</f>
        <v>0</v>
      </c>
    </row>
    <row r="149" spans="1:41" s="102" customFormat="1" ht="18.75" hidden="1" thickBot="1">
      <c r="A149" s="9">
        <v>3211</v>
      </c>
      <c r="B149" s="12" t="s">
        <v>139</v>
      </c>
      <c r="C149" s="51">
        <f t="shared" si="18"/>
        <v>0</v>
      </c>
      <c r="D149" s="51">
        <f t="shared" si="22"/>
        <v>0</v>
      </c>
      <c r="E149" s="143">
        <f t="shared" si="20"/>
        <v>0</v>
      </c>
      <c r="F149" s="101"/>
      <c r="G149" s="101"/>
      <c r="H149" s="142">
        <f t="shared" si="21"/>
        <v>0</v>
      </c>
      <c r="I149" s="92"/>
      <c r="J149" s="92"/>
      <c r="K149" s="161">
        <f t="shared" si="19"/>
        <v>0</v>
      </c>
      <c r="L149" s="92"/>
      <c r="M149" s="92"/>
      <c r="N149" s="92"/>
      <c r="O149" s="92"/>
      <c r="P149" s="97"/>
      <c r="Q149" s="97"/>
      <c r="R149" s="213"/>
      <c r="S149" s="214"/>
      <c r="T149" s="214"/>
      <c r="U149" s="98">
        <v>0</v>
      </c>
      <c r="V149" s="101"/>
      <c r="W149" s="101"/>
      <c r="X149" s="101">
        <v>0</v>
      </c>
      <c r="Y149" s="101"/>
      <c r="Z149" s="101"/>
      <c r="AA149" s="92">
        <v>0</v>
      </c>
      <c r="AB149" s="92"/>
      <c r="AC149" s="92"/>
      <c r="AD149" s="92">
        <v>0</v>
      </c>
      <c r="AE149" s="92"/>
      <c r="AF149" s="92"/>
      <c r="AG149" s="92">
        <v>0</v>
      </c>
      <c r="AH149" s="92"/>
      <c r="AI149" s="92"/>
      <c r="AJ149" s="92">
        <v>0</v>
      </c>
      <c r="AK149" s="92"/>
      <c r="AL149" s="92"/>
      <c r="AM149" s="92">
        <v>0</v>
      </c>
      <c r="AN149" s="138"/>
      <c r="AO149" s="138"/>
    </row>
    <row r="150" spans="1:41" s="102" customFormat="1" ht="18.75" hidden="1" thickBot="1">
      <c r="A150" s="9">
        <v>3221</v>
      </c>
      <c r="B150" s="12" t="s">
        <v>140</v>
      </c>
      <c r="C150" s="51">
        <f t="shared" si="18"/>
        <v>0</v>
      </c>
      <c r="D150" s="51">
        <f t="shared" si="22"/>
        <v>0</v>
      </c>
      <c r="E150" s="143">
        <f t="shared" si="20"/>
        <v>0</v>
      </c>
      <c r="F150" s="91"/>
      <c r="G150" s="91"/>
      <c r="H150" s="142">
        <f t="shared" si="21"/>
        <v>0</v>
      </c>
      <c r="I150" s="92"/>
      <c r="J150" s="92"/>
      <c r="K150" s="161">
        <f t="shared" si="19"/>
        <v>0</v>
      </c>
      <c r="L150" s="92"/>
      <c r="M150" s="92"/>
      <c r="N150" s="92"/>
      <c r="O150" s="92"/>
      <c r="P150" s="97"/>
      <c r="Q150" s="97"/>
      <c r="R150" s="97"/>
      <c r="S150" s="136"/>
      <c r="T150" s="136"/>
      <c r="U150" s="98">
        <v>0</v>
      </c>
      <c r="V150" s="91"/>
      <c r="W150" s="91"/>
      <c r="X150" s="91">
        <v>0</v>
      </c>
      <c r="Y150" s="91"/>
      <c r="Z150" s="91"/>
      <c r="AA150" s="92">
        <v>0</v>
      </c>
      <c r="AB150" s="92"/>
      <c r="AC150" s="92"/>
      <c r="AD150" s="92">
        <v>0</v>
      </c>
      <c r="AE150" s="92"/>
      <c r="AF150" s="92"/>
      <c r="AG150" s="92">
        <v>0</v>
      </c>
      <c r="AH150" s="92"/>
      <c r="AI150" s="92"/>
      <c r="AJ150" s="92">
        <v>0</v>
      </c>
      <c r="AK150" s="92"/>
      <c r="AL150" s="92"/>
      <c r="AM150" s="92">
        <v>0</v>
      </c>
      <c r="AN150" s="138"/>
      <c r="AO150" s="138"/>
    </row>
    <row r="151" spans="1:41" s="102" customFormat="1" ht="18.75" hidden="1" thickBot="1">
      <c r="A151" s="9">
        <v>3231</v>
      </c>
      <c r="B151" s="12" t="s">
        <v>141</v>
      </c>
      <c r="C151" s="51">
        <f t="shared" si="18"/>
        <v>0</v>
      </c>
      <c r="D151" s="51">
        <f t="shared" si="22"/>
        <v>0</v>
      </c>
      <c r="E151" s="143">
        <f t="shared" si="20"/>
        <v>0</v>
      </c>
      <c r="F151" s="103"/>
      <c r="G151" s="138"/>
      <c r="H151" s="142">
        <f t="shared" si="21"/>
        <v>0</v>
      </c>
      <c r="I151" s="123"/>
      <c r="J151" s="123"/>
      <c r="K151" s="161">
        <f t="shared" si="19"/>
        <v>0</v>
      </c>
      <c r="L151" s="92"/>
      <c r="M151" s="92"/>
      <c r="N151" s="92"/>
      <c r="O151" s="92"/>
      <c r="P151" s="97"/>
      <c r="Q151" s="97"/>
      <c r="R151" s="205"/>
      <c r="S151" s="206"/>
      <c r="T151" s="206"/>
      <c r="U151" s="98">
        <v>0</v>
      </c>
      <c r="V151" s="103"/>
      <c r="W151" s="103"/>
      <c r="X151" s="103">
        <v>0</v>
      </c>
      <c r="Y151" s="103"/>
      <c r="Z151" s="103"/>
      <c r="AA151" s="92">
        <v>0</v>
      </c>
      <c r="AB151" s="92"/>
      <c r="AC151" s="92"/>
      <c r="AD151" s="92">
        <v>0</v>
      </c>
      <c r="AE151" s="92"/>
      <c r="AF151" s="92"/>
      <c r="AG151" s="92">
        <v>0</v>
      </c>
      <c r="AH151" s="92"/>
      <c r="AI151" s="92"/>
      <c r="AJ151" s="92">
        <v>0</v>
      </c>
      <c r="AK151" s="92"/>
      <c r="AL151" s="92"/>
      <c r="AM151" s="92">
        <v>0</v>
      </c>
      <c r="AN151" s="138"/>
      <c r="AO151" s="138"/>
    </row>
    <row r="152" spans="1:41" s="121" customFormat="1" ht="36.75" thickBot="1">
      <c r="A152" s="52">
        <v>3232</v>
      </c>
      <c r="B152" s="53" t="s">
        <v>142</v>
      </c>
      <c r="C152" s="51">
        <f t="shared" si="18"/>
        <v>28500</v>
      </c>
      <c r="D152" s="51">
        <f>G152+J152+M152+P152+S152+V152+Y152+AB152+AE152+AH152+AK152+AN152</f>
        <v>0</v>
      </c>
      <c r="E152" s="143">
        <f t="shared" si="20"/>
        <v>28500</v>
      </c>
      <c r="F152" s="96">
        <v>2375</v>
      </c>
      <c r="G152" s="96"/>
      <c r="H152" s="242">
        <f t="shared" si="21"/>
        <v>2375</v>
      </c>
      <c r="I152" s="96">
        <v>2375</v>
      </c>
      <c r="J152" s="161"/>
      <c r="K152" s="161">
        <f t="shared" si="19"/>
        <v>2375</v>
      </c>
      <c r="L152" s="96">
        <v>2375</v>
      </c>
      <c r="M152" s="124"/>
      <c r="N152" s="41">
        <f>L152-M152</f>
        <v>2375</v>
      </c>
      <c r="O152" s="96">
        <v>2375</v>
      </c>
      <c r="P152" s="124"/>
      <c r="Q152" s="211">
        <f>O152-P152</f>
        <v>2375</v>
      </c>
      <c r="R152" s="96">
        <v>2375</v>
      </c>
      <c r="S152" s="96"/>
      <c r="T152" s="94">
        <f>R152-S152</f>
        <v>2375</v>
      </c>
      <c r="U152" s="96">
        <v>2375</v>
      </c>
      <c r="V152" s="96"/>
      <c r="W152" s="96">
        <f>U152-V152</f>
        <v>2375</v>
      </c>
      <c r="X152" s="96">
        <v>2375</v>
      </c>
      <c r="Y152" s="96"/>
      <c r="Z152" s="96">
        <f>X152-Y152</f>
        <v>2375</v>
      </c>
      <c r="AA152" s="96">
        <v>2375</v>
      </c>
      <c r="AB152" s="120"/>
      <c r="AC152" s="120">
        <f>AA152-AB152</f>
        <v>2375</v>
      </c>
      <c r="AD152" s="96">
        <v>2375</v>
      </c>
      <c r="AE152" s="120"/>
      <c r="AF152" s="96">
        <f>AD152-AE152</f>
        <v>2375</v>
      </c>
      <c r="AG152" s="96">
        <v>2375</v>
      </c>
      <c r="AH152" s="120"/>
      <c r="AI152" s="96">
        <f>AG152-AH152</f>
        <v>2375</v>
      </c>
      <c r="AJ152" s="96">
        <v>2375</v>
      </c>
      <c r="AK152" s="120"/>
      <c r="AL152" s="96">
        <f>AJ152-AK152</f>
        <v>2375</v>
      </c>
      <c r="AM152" s="96">
        <v>2375</v>
      </c>
      <c r="AN152" s="96"/>
      <c r="AO152" s="96">
        <f>AM152-AN152</f>
        <v>2375</v>
      </c>
    </row>
    <row r="153" spans="1:41" s="102" customFormat="1" ht="28.5" hidden="1">
      <c r="A153" s="9">
        <v>3241</v>
      </c>
      <c r="B153" s="12" t="s">
        <v>143</v>
      </c>
      <c r="C153" s="51">
        <f t="shared" si="18"/>
        <v>0</v>
      </c>
      <c r="D153" s="51">
        <f t="shared" si="22"/>
        <v>0</v>
      </c>
      <c r="E153" s="143">
        <f t="shared" si="20"/>
        <v>0</v>
      </c>
      <c r="F153" s="101"/>
      <c r="G153" s="101"/>
      <c r="H153" s="142">
        <f t="shared" si="21"/>
        <v>0</v>
      </c>
      <c r="I153" s="92"/>
      <c r="J153" s="92"/>
      <c r="K153" s="161">
        <f t="shared" si="19"/>
        <v>0</v>
      </c>
      <c r="L153" s="92"/>
      <c r="M153" s="92"/>
      <c r="N153" s="92"/>
      <c r="O153" s="92"/>
      <c r="P153" s="97"/>
      <c r="Q153" s="97"/>
      <c r="R153" s="213"/>
      <c r="S153" s="214"/>
      <c r="T153" s="214"/>
      <c r="U153" s="98">
        <v>0</v>
      </c>
      <c r="V153" s="101"/>
      <c r="W153" s="101"/>
      <c r="X153" s="101">
        <v>0</v>
      </c>
      <c r="Y153" s="101"/>
      <c r="Z153" s="101"/>
      <c r="AA153" s="92">
        <v>0</v>
      </c>
      <c r="AB153" s="92"/>
      <c r="AC153" s="92"/>
      <c r="AD153" s="92">
        <v>0</v>
      </c>
      <c r="AE153" s="92"/>
      <c r="AF153" s="92"/>
      <c r="AG153" s="92">
        <v>0</v>
      </c>
      <c r="AH153" s="92"/>
      <c r="AI153" s="92"/>
      <c r="AJ153" s="92">
        <v>0</v>
      </c>
      <c r="AK153" s="92"/>
      <c r="AL153" s="92"/>
      <c r="AM153" s="92">
        <v>0</v>
      </c>
      <c r="AN153" s="138"/>
      <c r="AO153" s="138"/>
    </row>
    <row r="154" spans="1:41" s="102" customFormat="1" ht="42.75" hidden="1">
      <c r="A154" s="9">
        <v>3251</v>
      </c>
      <c r="B154" s="12" t="s">
        <v>144</v>
      </c>
      <c r="C154" s="51">
        <f t="shared" si="18"/>
        <v>0</v>
      </c>
      <c r="D154" s="51">
        <f t="shared" si="22"/>
        <v>0</v>
      </c>
      <c r="E154" s="143">
        <f t="shared" si="20"/>
        <v>0</v>
      </c>
      <c r="F154" s="91"/>
      <c r="G154" s="91"/>
      <c r="H154" s="142">
        <f t="shared" si="21"/>
        <v>0</v>
      </c>
      <c r="I154" s="92"/>
      <c r="J154" s="92"/>
      <c r="K154" s="161">
        <f t="shared" si="19"/>
        <v>0</v>
      </c>
      <c r="L154" s="92"/>
      <c r="M154" s="92"/>
      <c r="N154" s="92"/>
      <c r="O154" s="92"/>
      <c r="P154" s="97"/>
      <c r="Q154" s="97"/>
      <c r="R154" s="97"/>
      <c r="S154" s="136"/>
      <c r="T154" s="136"/>
      <c r="U154" s="98">
        <v>0</v>
      </c>
      <c r="V154" s="91"/>
      <c r="W154" s="91"/>
      <c r="X154" s="91">
        <v>0</v>
      </c>
      <c r="Y154" s="91"/>
      <c r="Z154" s="91"/>
      <c r="AA154" s="92">
        <v>0</v>
      </c>
      <c r="AB154" s="92"/>
      <c r="AC154" s="92"/>
      <c r="AD154" s="92">
        <v>0</v>
      </c>
      <c r="AE154" s="92"/>
      <c r="AF154" s="92"/>
      <c r="AG154" s="92">
        <v>0</v>
      </c>
      <c r="AH154" s="92"/>
      <c r="AI154" s="92"/>
      <c r="AJ154" s="92">
        <v>0</v>
      </c>
      <c r="AK154" s="92"/>
      <c r="AL154" s="92"/>
      <c r="AM154" s="92">
        <v>0</v>
      </c>
      <c r="AN154" s="138"/>
      <c r="AO154" s="138"/>
    </row>
    <row r="155" spans="1:41" s="102" customFormat="1" ht="42.75" hidden="1">
      <c r="A155" s="9">
        <v>3252</v>
      </c>
      <c r="B155" s="12" t="s">
        <v>145</v>
      </c>
      <c r="C155" s="51">
        <f t="shared" si="18"/>
        <v>0</v>
      </c>
      <c r="D155" s="51">
        <f t="shared" si="22"/>
        <v>0</v>
      </c>
      <c r="E155" s="143">
        <f t="shared" si="20"/>
        <v>0</v>
      </c>
      <c r="F155" s="91"/>
      <c r="G155" s="91"/>
      <c r="H155" s="142">
        <f t="shared" si="21"/>
        <v>0</v>
      </c>
      <c r="I155" s="92"/>
      <c r="J155" s="92"/>
      <c r="K155" s="161">
        <f t="shared" si="19"/>
        <v>0</v>
      </c>
      <c r="L155" s="92"/>
      <c r="M155" s="92"/>
      <c r="N155" s="92"/>
      <c r="O155" s="92"/>
      <c r="P155" s="97"/>
      <c r="Q155" s="97"/>
      <c r="R155" s="97"/>
      <c r="S155" s="136"/>
      <c r="T155" s="136"/>
      <c r="U155" s="98">
        <v>0</v>
      </c>
      <c r="V155" s="91"/>
      <c r="W155" s="91"/>
      <c r="X155" s="91">
        <v>0</v>
      </c>
      <c r="Y155" s="91"/>
      <c r="Z155" s="91"/>
      <c r="AA155" s="92">
        <v>0</v>
      </c>
      <c r="AB155" s="92"/>
      <c r="AC155" s="92"/>
      <c r="AD155" s="92">
        <v>0</v>
      </c>
      <c r="AE155" s="92"/>
      <c r="AF155" s="92"/>
      <c r="AG155" s="92">
        <v>0</v>
      </c>
      <c r="AH155" s="92"/>
      <c r="AI155" s="92"/>
      <c r="AJ155" s="92">
        <v>0</v>
      </c>
      <c r="AK155" s="92"/>
      <c r="AL155" s="92"/>
      <c r="AM155" s="92">
        <v>0</v>
      </c>
      <c r="AN155" s="138"/>
      <c r="AO155" s="138"/>
    </row>
    <row r="156" spans="1:41" s="102" customFormat="1" ht="42.75" hidden="1">
      <c r="A156" s="9">
        <v>3253</v>
      </c>
      <c r="B156" s="12" t="s">
        <v>146</v>
      </c>
      <c r="C156" s="51">
        <f t="shared" si="18"/>
        <v>0</v>
      </c>
      <c r="D156" s="51">
        <f t="shared" si="22"/>
        <v>0</v>
      </c>
      <c r="E156" s="143">
        <f t="shared" si="20"/>
        <v>0</v>
      </c>
      <c r="F156" s="91"/>
      <c r="G156" s="91"/>
      <c r="H156" s="142">
        <f t="shared" si="21"/>
        <v>0</v>
      </c>
      <c r="I156" s="92"/>
      <c r="J156" s="92"/>
      <c r="K156" s="161">
        <f t="shared" si="19"/>
        <v>0</v>
      </c>
      <c r="L156" s="92"/>
      <c r="M156" s="92"/>
      <c r="N156" s="92"/>
      <c r="O156" s="92"/>
      <c r="P156" s="97"/>
      <c r="Q156" s="97"/>
      <c r="R156" s="97"/>
      <c r="S156" s="136"/>
      <c r="T156" s="136"/>
      <c r="U156" s="98">
        <v>0</v>
      </c>
      <c r="V156" s="91"/>
      <c r="W156" s="91"/>
      <c r="X156" s="91">
        <v>0</v>
      </c>
      <c r="Y156" s="91"/>
      <c r="Z156" s="91"/>
      <c r="AA156" s="92">
        <v>0</v>
      </c>
      <c r="AB156" s="92"/>
      <c r="AC156" s="92"/>
      <c r="AD156" s="92">
        <v>0</v>
      </c>
      <c r="AE156" s="92"/>
      <c r="AF156" s="92"/>
      <c r="AG156" s="92">
        <v>0</v>
      </c>
      <c r="AH156" s="92"/>
      <c r="AI156" s="92"/>
      <c r="AJ156" s="92">
        <v>0</v>
      </c>
      <c r="AK156" s="92"/>
      <c r="AL156" s="92"/>
      <c r="AM156" s="92">
        <v>0</v>
      </c>
      <c r="AN156" s="138"/>
      <c r="AO156" s="138"/>
    </row>
    <row r="157" spans="1:41" s="102" customFormat="1" ht="42.75" hidden="1">
      <c r="A157" s="9">
        <v>3254</v>
      </c>
      <c r="B157" s="12" t="s">
        <v>147</v>
      </c>
      <c r="C157" s="51">
        <f t="shared" si="18"/>
        <v>0</v>
      </c>
      <c r="D157" s="51">
        <f t="shared" si="22"/>
        <v>0</v>
      </c>
      <c r="E157" s="143">
        <f t="shared" si="20"/>
        <v>0</v>
      </c>
      <c r="F157" s="91"/>
      <c r="G157" s="91"/>
      <c r="H157" s="142">
        <f t="shared" si="21"/>
        <v>0</v>
      </c>
      <c r="I157" s="92"/>
      <c r="J157" s="92"/>
      <c r="K157" s="161">
        <f t="shared" si="19"/>
        <v>0</v>
      </c>
      <c r="L157" s="92"/>
      <c r="M157" s="92"/>
      <c r="N157" s="92"/>
      <c r="O157" s="92"/>
      <c r="P157" s="97"/>
      <c r="Q157" s="97"/>
      <c r="R157" s="97"/>
      <c r="S157" s="136"/>
      <c r="T157" s="136"/>
      <c r="U157" s="98">
        <v>0</v>
      </c>
      <c r="V157" s="91"/>
      <c r="W157" s="91"/>
      <c r="X157" s="91">
        <v>0</v>
      </c>
      <c r="Y157" s="91"/>
      <c r="Z157" s="91"/>
      <c r="AA157" s="92">
        <v>0</v>
      </c>
      <c r="AB157" s="92"/>
      <c r="AC157" s="92"/>
      <c r="AD157" s="92">
        <v>0</v>
      </c>
      <c r="AE157" s="92"/>
      <c r="AF157" s="92"/>
      <c r="AG157" s="92">
        <v>0</v>
      </c>
      <c r="AH157" s="92"/>
      <c r="AI157" s="92"/>
      <c r="AJ157" s="92">
        <v>0</v>
      </c>
      <c r="AK157" s="92"/>
      <c r="AL157" s="92"/>
      <c r="AM157" s="92">
        <v>0</v>
      </c>
      <c r="AN157" s="138"/>
      <c r="AO157" s="138"/>
    </row>
    <row r="158" spans="1:41" s="102" customFormat="1" ht="28.5" hidden="1">
      <c r="A158" s="9">
        <v>3261</v>
      </c>
      <c r="B158" s="12" t="s">
        <v>148</v>
      </c>
      <c r="C158" s="51">
        <f t="shared" si="18"/>
        <v>0</v>
      </c>
      <c r="D158" s="51">
        <f t="shared" si="22"/>
        <v>0</v>
      </c>
      <c r="E158" s="143">
        <f t="shared" si="20"/>
        <v>0</v>
      </c>
      <c r="F158" s="91"/>
      <c r="G158" s="91"/>
      <c r="H158" s="142">
        <f t="shared" si="21"/>
        <v>0</v>
      </c>
      <c r="I158" s="92"/>
      <c r="J158" s="92"/>
      <c r="K158" s="161">
        <f t="shared" si="19"/>
        <v>0</v>
      </c>
      <c r="L158" s="92"/>
      <c r="M158" s="92"/>
      <c r="N158" s="92"/>
      <c r="O158" s="92"/>
      <c r="P158" s="97"/>
      <c r="Q158" s="97"/>
      <c r="R158" s="97"/>
      <c r="S158" s="136"/>
      <c r="T158" s="136"/>
      <c r="U158" s="98">
        <v>0</v>
      </c>
      <c r="V158" s="91"/>
      <c r="W158" s="91"/>
      <c r="X158" s="91">
        <v>0</v>
      </c>
      <c r="Y158" s="91"/>
      <c r="Z158" s="91"/>
      <c r="AA158" s="92">
        <v>0</v>
      </c>
      <c r="AB158" s="92"/>
      <c r="AC158" s="92"/>
      <c r="AD158" s="92">
        <v>0</v>
      </c>
      <c r="AE158" s="92"/>
      <c r="AF158" s="92"/>
      <c r="AG158" s="92">
        <v>0</v>
      </c>
      <c r="AH158" s="92"/>
      <c r="AI158" s="92"/>
      <c r="AJ158" s="92">
        <v>0</v>
      </c>
      <c r="AK158" s="92"/>
      <c r="AL158" s="92"/>
      <c r="AM158" s="92">
        <v>0</v>
      </c>
      <c r="AN158" s="138"/>
      <c r="AO158" s="138"/>
    </row>
    <row r="159" spans="1:41" s="102" customFormat="1" ht="18" hidden="1">
      <c r="A159" s="9">
        <v>3271</v>
      </c>
      <c r="B159" s="12" t="s">
        <v>149</v>
      </c>
      <c r="C159" s="51">
        <f t="shared" si="18"/>
        <v>0</v>
      </c>
      <c r="D159" s="51">
        <f t="shared" si="22"/>
        <v>0</v>
      </c>
      <c r="E159" s="143">
        <f t="shared" si="20"/>
        <v>0</v>
      </c>
      <c r="F159" s="103"/>
      <c r="G159" s="103"/>
      <c r="H159" s="142">
        <f t="shared" si="21"/>
        <v>0</v>
      </c>
      <c r="I159" s="92"/>
      <c r="J159" s="92"/>
      <c r="K159" s="161">
        <f t="shared" si="19"/>
        <v>0</v>
      </c>
      <c r="L159" s="92"/>
      <c r="M159" s="92"/>
      <c r="N159" s="92"/>
      <c r="O159" s="92"/>
      <c r="P159" s="97"/>
      <c r="Q159" s="97"/>
      <c r="R159" s="205"/>
      <c r="S159" s="206"/>
      <c r="T159" s="206"/>
      <c r="U159" s="98">
        <v>0</v>
      </c>
      <c r="V159" s="103"/>
      <c r="W159" s="103"/>
      <c r="X159" s="103">
        <v>0</v>
      </c>
      <c r="Y159" s="103"/>
      <c r="Z159" s="103"/>
      <c r="AA159" s="92">
        <v>0</v>
      </c>
      <c r="AB159" s="92"/>
      <c r="AC159" s="92"/>
      <c r="AD159" s="92">
        <v>0</v>
      </c>
      <c r="AE159" s="92"/>
      <c r="AF159" s="92"/>
      <c r="AG159" s="92">
        <v>0</v>
      </c>
      <c r="AH159" s="92"/>
      <c r="AI159" s="92"/>
      <c r="AJ159" s="92">
        <v>0</v>
      </c>
      <c r="AK159" s="92"/>
      <c r="AL159" s="92"/>
      <c r="AM159" s="92">
        <v>0</v>
      </c>
      <c r="AN159" s="138"/>
      <c r="AO159" s="138"/>
    </row>
    <row r="160" spans="1:41" s="121" customFormat="1" ht="18">
      <c r="A160" s="52">
        <v>3291</v>
      </c>
      <c r="B160" s="53" t="s">
        <v>150</v>
      </c>
      <c r="C160" s="51">
        <f t="shared" si="18"/>
        <v>19999.199999999997</v>
      </c>
      <c r="D160" s="51">
        <f>G160+J160+M160+P160+S160+V160+Y160+AB160+AE160+AH160+AK160+AN160</f>
        <v>0</v>
      </c>
      <c r="E160" s="143">
        <f t="shared" si="20"/>
        <v>19999.199999999997</v>
      </c>
      <c r="F160" s="92">
        <v>1666.6</v>
      </c>
      <c r="G160" s="92"/>
      <c r="H160" s="242">
        <f t="shared" si="21"/>
        <v>1666.6</v>
      </c>
      <c r="I160" s="92">
        <v>1666.6</v>
      </c>
      <c r="J160" s="92"/>
      <c r="K160" s="161">
        <f t="shared" si="19"/>
        <v>1666.6</v>
      </c>
      <c r="L160" s="92">
        <v>1666.6</v>
      </c>
      <c r="M160" s="92"/>
      <c r="N160" s="41">
        <f>L160-M160</f>
        <v>1666.6</v>
      </c>
      <c r="O160" s="92">
        <v>1666.6</v>
      </c>
      <c r="P160" s="97"/>
      <c r="Q160" s="211">
        <f>O160-P160</f>
        <v>1666.6</v>
      </c>
      <c r="R160" s="92">
        <v>1666.6</v>
      </c>
      <c r="S160" s="96"/>
      <c r="T160" s="94">
        <f>R160-S160</f>
        <v>1666.6</v>
      </c>
      <c r="U160" s="92">
        <v>1666.6</v>
      </c>
      <c r="V160" s="96"/>
      <c r="W160" s="96">
        <f>U160-V160</f>
        <v>1666.6</v>
      </c>
      <c r="X160" s="92">
        <v>1666.6</v>
      </c>
      <c r="Y160" s="96"/>
      <c r="Z160" s="96">
        <f>X160-Y160</f>
        <v>1666.6</v>
      </c>
      <c r="AA160" s="92">
        <v>1666.6</v>
      </c>
      <c r="AB160" s="120"/>
      <c r="AC160" s="120">
        <f>AA160-AB160</f>
        <v>1666.6</v>
      </c>
      <c r="AD160" s="92">
        <v>1666.6</v>
      </c>
      <c r="AE160" s="96"/>
      <c r="AF160" s="96">
        <f>AD160-AE160</f>
        <v>1666.6</v>
      </c>
      <c r="AG160" s="92">
        <v>1666.6</v>
      </c>
      <c r="AH160" s="96"/>
      <c r="AI160" s="96">
        <f>AG160-AH160</f>
        <v>1666.6</v>
      </c>
      <c r="AJ160" s="92">
        <v>1666.6</v>
      </c>
      <c r="AK160" s="96"/>
      <c r="AL160" s="96">
        <f>AJ160-AK160</f>
        <v>1666.6</v>
      </c>
      <c r="AM160" s="92">
        <v>1666.6</v>
      </c>
      <c r="AN160" s="96"/>
      <c r="AO160" s="96">
        <f>AM160-AN160</f>
        <v>1666.6</v>
      </c>
    </row>
    <row r="161" spans="1:41" s="102" customFormat="1" ht="28.5" hidden="1">
      <c r="A161" s="9">
        <v>3292</v>
      </c>
      <c r="B161" s="12" t="s">
        <v>151</v>
      </c>
      <c r="C161" s="51">
        <f t="shared" si="18"/>
        <v>0</v>
      </c>
      <c r="D161" s="51">
        <f t="shared" si="22"/>
        <v>0</v>
      </c>
      <c r="E161" s="143">
        <f t="shared" si="20"/>
        <v>0</v>
      </c>
      <c r="F161" s="101"/>
      <c r="G161" s="101"/>
      <c r="H161" s="142">
        <f t="shared" si="21"/>
        <v>0</v>
      </c>
      <c r="I161" s="92"/>
      <c r="J161" s="92"/>
      <c r="K161" s="161">
        <f t="shared" si="19"/>
        <v>0</v>
      </c>
      <c r="L161" s="92"/>
      <c r="M161" s="92"/>
      <c r="N161" s="92"/>
      <c r="O161" s="92"/>
      <c r="P161" s="97"/>
      <c r="Q161" s="97"/>
      <c r="R161" s="213"/>
      <c r="S161" s="214"/>
      <c r="T161" s="214"/>
      <c r="U161" s="98">
        <v>0</v>
      </c>
      <c r="V161" s="101"/>
      <c r="W161" s="101"/>
      <c r="X161" s="101">
        <v>0</v>
      </c>
      <c r="Y161" s="101"/>
      <c r="Z161" s="101"/>
      <c r="AA161" s="92">
        <v>0</v>
      </c>
      <c r="AB161" s="92"/>
      <c r="AC161" s="92"/>
      <c r="AD161" s="92">
        <v>0</v>
      </c>
      <c r="AE161" s="92"/>
      <c r="AF161" s="92"/>
      <c r="AG161" s="92">
        <v>0</v>
      </c>
      <c r="AH161" s="92"/>
      <c r="AI161" s="92"/>
      <c r="AJ161" s="92">
        <v>0</v>
      </c>
      <c r="AK161" s="92"/>
      <c r="AL161" s="92"/>
      <c r="AM161" s="92">
        <v>0</v>
      </c>
      <c r="AN161" s="138"/>
      <c r="AO161" s="138"/>
    </row>
    <row r="162" spans="1:41" s="102" customFormat="1" ht="18" hidden="1">
      <c r="A162" s="9">
        <v>3293</v>
      </c>
      <c r="B162" s="12" t="s">
        <v>152</v>
      </c>
      <c r="C162" s="51">
        <f t="shared" si="18"/>
        <v>0</v>
      </c>
      <c r="D162" s="51">
        <f t="shared" si="22"/>
        <v>0</v>
      </c>
      <c r="E162" s="143">
        <f t="shared" si="20"/>
        <v>0</v>
      </c>
      <c r="F162" s="103"/>
      <c r="G162" s="103"/>
      <c r="H162" s="142">
        <f t="shared" si="21"/>
        <v>0</v>
      </c>
      <c r="I162" s="92"/>
      <c r="J162" s="92"/>
      <c r="K162" s="161">
        <f t="shared" si="19"/>
        <v>0</v>
      </c>
      <c r="L162" s="92"/>
      <c r="M162" s="92"/>
      <c r="N162" s="92"/>
      <c r="O162" s="92"/>
      <c r="P162" s="97"/>
      <c r="Q162" s="97"/>
      <c r="R162" s="205"/>
      <c r="S162" s="206"/>
      <c r="T162" s="206"/>
      <c r="U162" s="98">
        <v>0</v>
      </c>
      <c r="V162" s="103"/>
      <c r="W162" s="103"/>
      <c r="X162" s="103">
        <v>0</v>
      </c>
      <c r="Y162" s="103"/>
      <c r="Z162" s="103"/>
      <c r="AA162" s="92">
        <v>0</v>
      </c>
      <c r="AB162" s="92"/>
      <c r="AC162" s="92"/>
      <c r="AD162" s="92">
        <v>0</v>
      </c>
      <c r="AE162" s="92"/>
      <c r="AF162" s="92"/>
      <c r="AG162" s="92">
        <v>0</v>
      </c>
      <c r="AH162" s="92"/>
      <c r="AI162" s="92"/>
      <c r="AJ162" s="92">
        <v>0</v>
      </c>
      <c r="AK162" s="92"/>
      <c r="AL162" s="92"/>
      <c r="AM162" s="92">
        <v>0</v>
      </c>
      <c r="AN162" s="138"/>
      <c r="AO162" s="138"/>
    </row>
    <row r="163" spans="1:41" s="102" customFormat="1" ht="28.5">
      <c r="A163" s="9">
        <v>3311</v>
      </c>
      <c r="B163" s="12" t="s">
        <v>153</v>
      </c>
      <c r="C163" s="51">
        <f t="shared" si="18"/>
        <v>71350</v>
      </c>
      <c r="D163" s="51">
        <f>G163+J163+M163+P163+S163+V163+Y163+AB163+AE163+AH163+AK163+AN163</f>
        <v>0</v>
      </c>
      <c r="E163" s="143">
        <f t="shared" si="20"/>
        <v>71350</v>
      </c>
      <c r="F163" s="92">
        <v>71350</v>
      </c>
      <c r="G163" s="92"/>
      <c r="H163" s="160">
        <f t="shared" si="21"/>
        <v>71350</v>
      </c>
      <c r="I163" s="91"/>
      <c r="J163" s="163"/>
      <c r="K163" s="161">
        <f t="shared" si="19"/>
        <v>0</v>
      </c>
      <c r="L163" s="92"/>
      <c r="M163" s="92"/>
      <c r="N163" s="41">
        <f>L163-M163</f>
        <v>0</v>
      </c>
      <c r="O163" s="92"/>
      <c r="P163" s="97"/>
      <c r="Q163" s="211">
        <f>O163-P163</f>
        <v>0</v>
      </c>
      <c r="R163" s="92"/>
      <c r="S163" s="92"/>
      <c r="T163" s="94">
        <f>R163-S163</f>
        <v>0</v>
      </c>
      <c r="U163" s="136"/>
      <c r="V163" s="92"/>
      <c r="W163" s="96">
        <f>U163-V163</f>
        <v>0</v>
      </c>
      <c r="X163" s="92">
        <v>0</v>
      </c>
      <c r="Y163" s="92"/>
      <c r="Z163" s="96">
        <f>X163-Y163</f>
        <v>0</v>
      </c>
      <c r="AA163" s="91">
        <v>0</v>
      </c>
      <c r="AB163" s="91"/>
      <c r="AC163" s="120">
        <f>AA163-AB163</f>
        <v>0</v>
      </c>
      <c r="AD163" s="92"/>
      <c r="AE163" s="92"/>
      <c r="AF163" s="96">
        <f>AD163-AE163</f>
        <v>0</v>
      </c>
      <c r="AG163" s="92">
        <v>0</v>
      </c>
      <c r="AH163" s="92"/>
      <c r="AI163" s="96">
        <f>AG163-AH163</f>
        <v>0</v>
      </c>
      <c r="AJ163" s="92">
        <v>0</v>
      </c>
      <c r="AK163" s="92"/>
      <c r="AL163" s="96">
        <f>AJ163-AK163</f>
        <v>0</v>
      </c>
      <c r="AM163" s="97">
        <v>0</v>
      </c>
      <c r="AN163" s="92"/>
      <c r="AO163" s="96">
        <f>AM163-AN163</f>
        <v>0</v>
      </c>
    </row>
    <row r="164" spans="1:41" s="102" customFormat="1" ht="28.5" hidden="1">
      <c r="A164" s="9">
        <v>3321</v>
      </c>
      <c r="B164" s="12" t="s">
        <v>154</v>
      </c>
      <c r="C164" s="51">
        <f aca="true" t="shared" si="23" ref="C164:C169">F164+I164+L164+O164+R164+U164+X164+AA164+AD164+AG164+AJ164+AM164</f>
        <v>0</v>
      </c>
      <c r="D164" s="51">
        <f aca="true" t="shared" si="24" ref="D164:D169">G164+J164+M164+P164+S164+V164+Y164+AB164+AE164+AH164+AK164+AN164</f>
        <v>0</v>
      </c>
      <c r="E164" s="143">
        <f aca="true" t="shared" si="25" ref="E164:E169">C164-D164</f>
        <v>0</v>
      </c>
      <c r="F164" s="101"/>
      <c r="G164" s="101"/>
      <c r="H164" s="142">
        <f t="shared" si="21"/>
        <v>0</v>
      </c>
      <c r="I164" s="92"/>
      <c r="J164" s="92"/>
      <c r="K164" s="161">
        <f t="shared" si="19"/>
        <v>0</v>
      </c>
      <c r="L164" s="92"/>
      <c r="M164" s="92"/>
      <c r="N164" s="92"/>
      <c r="O164" s="92"/>
      <c r="P164" s="97"/>
      <c r="Q164" s="97"/>
      <c r="R164" s="213"/>
      <c r="S164" s="214"/>
      <c r="T164" s="214"/>
      <c r="U164" s="98">
        <v>0</v>
      </c>
      <c r="V164" s="101"/>
      <c r="W164" s="101"/>
      <c r="X164" s="101">
        <v>0</v>
      </c>
      <c r="Y164" s="101"/>
      <c r="Z164" s="101"/>
      <c r="AA164" s="92">
        <v>0</v>
      </c>
      <c r="AB164" s="92"/>
      <c r="AC164" s="92"/>
      <c r="AD164" s="92">
        <v>0</v>
      </c>
      <c r="AE164" s="92"/>
      <c r="AF164" s="92"/>
      <c r="AG164" s="92">
        <v>0</v>
      </c>
      <c r="AH164" s="92"/>
      <c r="AI164" s="92"/>
      <c r="AJ164" s="92">
        <v>0</v>
      </c>
      <c r="AK164" s="92"/>
      <c r="AL164" s="92"/>
      <c r="AM164" s="92">
        <v>0</v>
      </c>
      <c r="AN164" s="138"/>
      <c r="AO164" s="138"/>
    </row>
    <row r="165" spans="1:41" s="102" customFormat="1" ht="18" hidden="1">
      <c r="A165" s="9">
        <v>3341</v>
      </c>
      <c r="B165" s="12" t="s">
        <v>156</v>
      </c>
      <c r="C165" s="51">
        <f t="shared" si="23"/>
        <v>0</v>
      </c>
      <c r="D165" s="51">
        <f t="shared" si="24"/>
        <v>0</v>
      </c>
      <c r="E165" s="143">
        <f t="shared" si="25"/>
        <v>0</v>
      </c>
      <c r="F165" s="91"/>
      <c r="G165" s="91"/>
      <c r="H165" s="142">
        <f t="shared" si="21"/>
        <v>0</v>
      </c>
      <c r="I165" s="92"/>
      <c r="J165" s="92"/>
      <c r="K165" s="161">
        <f t="shared" si="19"/>
        <v>0</v>
      </c>
      <c r="L165" s="92"/>
      <c r="M165" s="92"/>
      <c r="N165" s="92"/>
      <c r="O165" s="92"/>
      <c r="P165" s="97"/>
      <c r="Q165" s="97"/>
      <c r="R165" s="97"/>
      <c r="S165" s="136"/>
      <c r="T165" s="136"/>
      <c r="U165" s="98">
        <v>0</v>
      </c>
      <c r="V165" s="103"/>
      <c r="W165" s="103"/>
      <c r="X165" s="103">
        <v>0</v>
      </c>
      <c r="Y165" s="103"/>
      <c r="Z165" s="103"/>
      <c r="AA165" s="92">
        <v>0</v>
      </c>
      <c r="AB165" s="92"/>
      <c r="AC165" s="92"/>
      <c r="AD165" s="92">
        <v>0</v>
      </c>
      <c r="AE165" s="92"/>
      <c r="AF165" s="92"/>
      <c r="AG165" s="92">
        <v>0</v>
      </c>
      <c r="AH165" s="92"/>
      <c r="AI165" s="92"/>
      <c r="AJ165" s="92">
        <v>0</v>
      </c>
      <c r="AK165" s="92"/>
      <c r="AL165" s="92"/>
      <c r="AM165" s="92">
        <v>0</v>
      </c>
      <c r="AN165" s="138"/>
      <c r="AO165" s="138"/>
    </row>
    <row r="166" spans="1:41" s="121" customFormat="1" ht="18.75" hidden="1" thickBot="1">
      <c r="A166" s="52">
        <v>3342</v>
      </c>
      <c r="B166" s="53" t="s">
        <v>157</v>
      </c>
      <c r="C166" s="51">
        <f t="shared" si="23"/>
        <v>0</v>
      </c>
      <c r="D166" s="51">
        <f t="shared" si="24"/>
        <v>0</v>
      </c>
      <c r="E166" s="143">
        <f t="shared" si="25"/>
        <v>0</v>
      </c>
      <c r="F166" s="91"/>
      <c r="G166" s="91"/>
      <c r="H166" s="142">
        <f t="shared" si="21"/>
        <v>0</v>
      </c>
      <c r="I166" s="92"/>
      <c r="J166" s="92"/>
      <c r="K166" s="161">
        <f t="shared" si="19"/>
        <v>0</v>
      </c>
      <c r="L166" s="92"/>
      <c r="M166" s="92"/>
      <c r="N166" s="92"/>
      <c r="O166" s="92"/>
      <c r="P166" s="97"/>
      <c r="Q166" s="97"/>
      <c r="R166" s="93"/>
      <c r="S166" s="153"/>
      <c r="T166" s="153"/>
      <c r="U166" s="94">
        <v>0</v>
      </c>
      <c r="V166" s="175"/>
      <c r="W166" s="175"/>
      <c r="X166" s="124">
        <v>0</v>
      </c>
      <c r="Y166" s="95"/>
      <c r="Z166" s="95"/>
      <c r="AA166" s="120">
        <v>0</v>
      </c>
      <c r="AB166" s="120"/>
      <c r="AC166" s="120"/>
      <c r="AD166" s="96">
        <v>0</v>
      </c>
      <c r="AE166" s="96"/>
      <c r="AF166" s="96"/>
      <c r="AG166" s="96">
        <v>0</v>
      </c>
      <c r="AH166" s="96"/>
      <c r="AI166" s="96"/>
      <c r="AJ166" s="96">
        <v>0</v>
      </c>
      <c r="AK166" s="96"/>
      <c r="AL166" s="96"/>
      <c r="AM166" s="96"/>
      <c r="AN166" s="190"/>
      <c r="AO166" s="190"/>
    </row>
    <row r="167" spans="1:41" s="102" customFormat="1" ht="18" hidden="1">
      <c r="A167" s="9">
        <v>3351</v>
      </c>
      <c r="B167" s="12" t="s">
        <v>158</v>
      </c>
      <c r="C167" s="51">
        <f t="shared" si="23"/>
        <v>0</v>
      </c>
      <c r="D167" s="51">
        <f t="shared" si="24"/>
        <v>0</v>
      </c>
      <c r="E167" s="143">
        <f t="shared" si="25"/>
        <v>0</v>
      </c>
      <c r="F167" s="91"/>
      <c r="G167" s="91"/>
      <c r="H167" s="142">
        <f t="shared" si="21"/>
        <v>0</v>
      </c>
      <c r="I167" s="92"/>
      <c r="J167" s="92"/>
      <c r="K167" s="161">
        <f t="shared" si="19"/>
        <v>0</v>
      </c>
      <c r="L167" s="92"/>
      <c r="M167" s="92"/>
      <c r="N167" s="92"/>
      <c r="O167" s="92"/>
      <c r="P167" s="97"/>
      <c r="Q167" s="97"/>
      <c r="R167" s="97"/>
      <c r="S167" s="136"/>
      <c r="T167" s="136"/>
      <c r="U167" s="98">
        <v>0</v>
      </c>
      <c r="V167" s="99"/>
      <c r="W167" s="99"/>
      <c r="X167" s="99">
        <v>0</v>
      </c>
      <c r="Y167" s="99"/>
      <c r="Z167" s="99"/>
      <c r="AA167" s="92">
        <v>0</v>
      </c>
      <c r="AB167" s="92"/>
      <c r="AC167" s="92"/>
      <c r="AD167" s="92">
        <v>0</v>
      </c>
      <c r="AE167" s="92"/>
      <c r="AF167" s="92"/>
      <c r="AG167" s="92">
        <v>0</v>
      </c>
      <c r="AH167" s="92"/>
      <c r="AI167" s="92"/>
      <c r="AJ167" s="92">
        <v>0</v>
      </c>
      <c r="AK167" s="92"/>
      <c r="AL167" s="92"/>
      <c r="AM167" s="92">
        <v>0</v>
      </c>
      <c r="AN167" s="138"/>
      <c r="AO167" s="138"/>
    </row>
    <row r="168" spans="1:41" s="121" customFormat="1" ht="18" hidden="1">
      <c r="A168" s="52">
        <v>3361</v>
      </c>
      <c r="B168" s="53" t="s">
        <v>387</v>
      </c>
      <c r="C168" s="51">
        <f t="shared" si="23"/>
        <v>0</v>
      </c>
      <c r="D168" s="51">
        <f t="shared" si="24"/>
        <v>0</v>
      </c>
      <c r="E168" s="143">
        <f t="shared" si="25"/>
        <v>0</v>
      </c>
      <c r="F168" s="103"/>
      <c r="G168" s="103"/>
      <c r="H168" s="142">
        <f t="shared" si="21"/>
        <v>0</v>
      </c>
      <c r="I168" s="156"/>
      <c r="J168" s="156"/>
      <c r="K168" s="241">
        <f t="shared" si="19"/>
        <v>0</v>
      </c>
      <c r="L168" s="156"/>
      <c r="M168" s="138"/>
      <c r="N168" s="138"/>
      <c r="O168" s="118"/>
      <c r="P168" s="137"/>
      <c r="Q168" s="137"/>
      <c r="R168" s="209"/>
      <c r="S168" s="210"/>
      <c r="T168" s="210"/>
      <c r="U168" s="94"/>
      <c r="V168" s="165"/>
      <c r="W168" s="165"/>
      <c r="X168" s="119"/>
      <c r="Y168" s="181"/>
      <c r="Z168" s="95"/>
      <c r="AA168" s="120"/>
      <c r="AB168" s="120"/>
      <c r="AC168" s="120"/>
      <c r="AD168" s="96"/>
      <c r="AE168" s="96"/>
      <c r="AF168" s="96"/>
      <c r="AG168" s="96"/>
      <c r="AH168" s="96"/>
      <c r="AI168" s="96"/>
      <c r="AJ168" s="96"/>
      <c r="AK168" s="96"/>
      <c r="AL168" s="96"/>
      <c r="AM168" s="96"/>
      <c r="AN168" s="190"/>
      <c r="AO168" s="190"/>
    </row>
    <row r="169" spans="1:41" s="121" customFormat="1" ht="36">
      <c r="A169" s="52">
        <v>3331</v>
      </c>
      <c r="B169" s="53" t="s">
        <v>155</v>
      </c>
      <c r="C169" s="51">
        <f t="shared" si="23"/>
        <v>500</v>
      </c>
      <c r="D169" s="51">
        <f t="shared" si="24"/>
        <v>0</v>
      </c>
      <c r="E169" s="235">
        <f t="shared" si="25"/>
        <v>500</v>
      </c>
      <c r="F169" s="92">
        <v>500</v>
      </c>
      <c r="G169" s="92"/>
      <c r="H169" s="160"/>
      <c r="I169" s="92"/>
      <c r="J169" s="92"/>
      <c r="K169" s="161"/>
      <c r="L169" s="92"/>
      <c r="M169" s="92"/>
      <c r="N169" s="41">
        <f>L169-M169</f>
        <v>0</v>
      </c>
      <c r="O169" s="137"/>
      <c r="P169" s="137"/>
      <c r="Q169" s="211">
        <f>O169-P169</f>
        <v>0</v>
      </c>
      <c r="R169" s="96"/>
      <c r="S169" s="96"/>
      <c r="T169" s="94">
        <f>R169-S169</f>
        <v>0</v>
      </c>
      <c r="U169" s="153"/>
      <c r="V169" s="96"/>
      <c r="W169" s="96">
        <f>U169-V169</f>
        <v>0</v>
      </c>
      <c r="X169" s="96"/>
      <c r="Y169" s="96"/>
      <c r="Z169" s="96">
        <f>X169-Y169</f>
        <v>0</v>
      </c>
      <c r="AA169" s="120"/>
      <c r="AB169" s="120"/>
      <c r="AC169" s="120">
        <f>AA169-AB169</f>
        <v>0</v>
      </c>
      <c r="AD169" s="96"/>
      <c r="AE169" s="96"/>
      <c r="AF169" s="96">
        <f>AD169-AE169</f>
        <v>0</v>
      </c>
      <c r="AG169" s="96"/>
      <c r="AH169" s="96"/>
      <c r="AI169" s="96">
        <f>AG169-AH169</f>
        <v>0</v>
      </c>
      <c r="AJ169" s="96"/>
      <c r="AK169" s="96"/>
      <c r="AL169" s="96">
        <f>AJ169-AK169</f>
        <v>0</v>
      </c>
      <c r="AM169" s="93"/>
      <c r="AN169" s="96"/>
      <c r="AO169" s="96">
        <f>AM169-AN169</f>
        <v>0</v>
      </c>
    </row>
    <row r="170" spans="1:41" s="121" customFormat="1" ht="36">
      <c r="A170" s="52">
        <v>3362</v>
      </c>
      <c r="B170" s="53" t="s">
        <v>388</v>
      </c>
      <c r="C170" s="51">
        <f aca="true" t="shared" si="26" ref="C170:C233">F170+I170+L170+O170+R170+U170+X170+AA170+AD170+AG170+AJ170+AM170</f>
        <v>9246.08</v>
      </c>
      <c r="D170" s="51">
        <f>G170+J170+M170+P170+S170+V170+Y170+AB170+AE170+AH170+AK170+AN170</f>
        <v>0</v>
      </c>
      <c r="E170" s="143">
        <f t="shared" si="20"/>
        <v>9246.08</v>
      </c>
      <c r="F170" s="92"/>
      <c r="G170" s="92"/>
      <c r="H170" s="160">
        <f t="shared" si="21"/>
        <v>0</v>
      </c>
      <c r="I170" s="123">
        <v>1160</v>
      </c>
      <c r="J170" s="123"/>
      <c r="K170" s="161">
        <f t="shared" si="19"/>
        <v>1160</v>
      </c>
      <c r="L170" s="123">
        <v>5786.08</v>
      </c>
      <c r="M170" s="123"/>
      <c r="N170" s="41">
        <f>L170-M170</f>
        <v>5786.08</v>
      </c>
      <c r="O170" s="91"/>
      <c r="P170" s="97"/>
      <c r="Q170" s="211">
        <f>O170-P170</f>
        <v>0</v>
      </c>
      <c r="R170" s="96"/>
      <c r="S170" s="96"/>
      <c r="T170" s="94">
        <f>R170-S170</f>
        <v>0</v>
      </c>
      <c r="U170" s="153">
        <v>500</v>
      </c>
      <c r="V170" s="96"/>
      <c r="W170" s="96">
        <f>U170-V170</f>
        <v>500</v>
      </c>
      <c r="X170" s="96">
        <v>300</v>
      </c>
      <c r="Y170" s="96"/>
      <c r="Z170" s="96">
        <f>X170-Y170</f>
        <v>300</v>
      </c>
      <c r="AA170" s="120">
        <v>300</v>
      </c>
      <c r="AB170" s="120"/>
      <c r="AC170" s="120">
        <f>AA170-AB170</f>
        <v>300</v>
      </c>
      <c r="AD170" s="96">
        <v>300</v>
      </c>
      <c r="AE170" s="96"/>
      <c r="AF170" s="96">
        <f>AD170-AE170</f>
        <v>300</v>
      </c>
      <c r="AG170" s="96">
        <v>300</v>
      </c>
      <c r="AH170" s="96"/>
      <c r="AI170" s="96">
        <f>AG170-AH170</f>
        <v>300</v>
      </c>
      <c r="AJ170" s="96">
        <v>300</v>
      </c>
      <c r="AK170" s="96"/>
      <c r="AL170" s="96">
        <f>AJ170-AK170</f>
        <v>300</v>
      </c>
      <c r="AM170" s="93">
        <v>300</v>
      </c>
      <c r="AN170" s="96"/>
      <c r="AO170" s="96">
        <f>AM170-AN170</f>
        <v>300</v>
      </c>
    </row>
    <row r="171" spans="1:41" s="121" customFormat="1" ht="54">
      <c r="A171" s="52">
        <v>3363</v>
      </c>
      <c r="B171" s="53" t="s">
        <v>160</v>
      </c>
      <c r="C171" s="51">
        <f t="shared" si="26"/>
        <v>17706</v>
      </c>
      <c r="D171" s="51">
        <f>G171+J171+M171+P171+S171+V171+Y171+AB171+AE171+AH171+AK171+AN171</f>
        <v>0</v>
      </c>
      <c r="E171" s="143">
        <f t="shared" si="20"/>
        <v>17706</v>
      </c>
      <c r="F171" s="123">
        <v>1475.5</v>
      </c>
      <c r="G171" s="123"/>
      <c r="H171" s="160">
        <f t="shared" si="21"/>
        <v>1475.5</v>
      </c>
      <c r="I171" s="123">
        <v>1475.5</v>
      </c>
      <c r="J171" s="123"/>
      <c r="K171" s="161">
        <f t="shared" si="19"/>
        <v>1475.5</v>
      </c>
      <c r="L171" s="123">
        <v>1475.5</v>
      </c>
      <c r="M171" s="123"/>
      <c r="N171" s="41">
        <f>L171-M171</f>
        <v>1475.5</v>
      </c>
      <c r="O171" s="154">
        <v>1475.5</v>
      </c>
      <c r="P171" s="137"/>
      <c r="Q171" s="211">
        <f>O171-P171</f>
        <v>1475.5</v>
      </c>
      <c r="R171" s="123">
        <v>1475.5</v>
      </c>
      <c r="S171" s="96"/>
      <c r="T171" s="94">
        <f>R171-S171</f>
        <v>1475.5</v>
      </c>
      <c r="U171" s="123">
        <v>1475.5</v>
      </c>
      <c r="V171" s="96"/>
      <c r="W171" s="96">
        <f>U171-V171</f>
        <v>1475.5</v>
      </c>
      <c r="X171" s="123">
        <v>1475.5</v>
      </c>
      <c r="Y171" s="96"/>
      <c r="Z171" s="96">
        <f>X171-Y171</f>
        <v>1475.5</v>
      </c>
      <c r="AA171" s="123">
        <v>1475.5</v>
      </c>
      <c r="AB171" s="120"/>
      <c r="AC171" s="120">
        <f>AA171-AB171</f>
        <v>1475.5</v>
      </c>
      <c r="AD171" s="123">
        <v>1475.5</v>
      </c>
      <c r="AE171" s="96"/>
      <c r="AF171" s="96">
        <f>AD171-AE171</f>
        <v>1475.5</v>
      </c>
      <c r="AG171" s="123">
        <v>1475.5</v>
      </c>
      <c r="AH171" s="96"/>
      <c r="AI171" s="96">
        <f>AG171-AH171</f>
        <v>1475.5</v>
      </c>
      <c r="AJ171" s="123">
        <v>1475.5</v>
      </c>
      <c r="AK171" s="96"/>
      <c r="AL171" s="96">
        <f>AJ171-AK171</f>
        <v>1475.5</v>
      </c>
      <c r="AM171" s="123">
        <v>1475.5</v>
      </c>
      <c r="AN171" s="96"/>
      <c r="AO171" s="96">
        <f>AM171-AN171</f>
        <v>1475.5</v>
      </c>
    </row>
    <row r="172" spans="1:41" s="121" customFormat="1" ht="36.75" hidden="1" thickBot="1">
      <c r="A172" s="52">
        <v>3364</v>
      </c>
      <c r="B172" s="53" t="s">
        <v>159</v>
      </c>
      <c r="C172" s="51">
        <f t="shared" si="26"/>
        <v>0</v>
      </c>
      <c r="D172" s="51">
        <f t="shared" si="22"/>
        <v>0</v>
      </c>
      <c r="E172" s="143">
        <f t="shared" si="20"/>
        <v>0</v>
      </c>
      <c r="F172" s="101"/>
      <c r="G172" s="101"/>
      <c r="H172" s="160">
        <f t="shared" si="21"/>
        <v>0</v>
      </c>
      <c r="I172" s="92"/>
      <c r="J172" s="92"/>
      <c r="K172" s="161">
        <f t="shared" si="19"/>
        <v>0</v>
      </c>
      <c r="L172" s="92"/>
      <c r="M172" s="92"/>
      <c r="N172" s="92"/>
      <c r="O172" s="128"/>
      <c r="P172" s="137"/>
      <c r="Q172" s="137"/>
      <c r="R172" s="215"/>
      <c r="S172" s="216"/>
      <c r="T172" s="216"/>
      <c r="U172" s="94">
        <v>0</v>
      </c>
      <c r="V172" s="174"/>
      <c r="W172" s="174"/>
      <c r="X172" s="122">
        <v>0</v>
      </c>
      <c r="Y172" s="182"/>
      <c r="Z172" s="95"/>
      <c r="AA172" s="120">
        <v>0</v>
      </c>
      <c r="AB172" s="120"/>
      <c r="AC172" s="120"/>
      <c r="AD172" s="96">
        <v>0</v>
      </c>
      <c r="AE172" s="96"/>
      <c r="AF172" s="96"/>
      <c r="AG172" s="96">
        <v>0</v>
      </c>
      <c r="AH172" s="96"/>
      <c r="AI172" s="96"/>
      <c r="AJ172" s="96">
        <v>0</v>
      </c>
      <c r="AK172" s="96"/>
      <c r="AL172" s="96"/>
      <c r="AM172" s="96">
        <v>0</v>
      </c>
      <c r="AN172" s="190"/>
      <c r="AO172" s="190"/>
    </row>
    <row r="173" spans="1:41" s="102" customFormat="1" ht="42.75" hidden="1">
      <c r="A173" s="9">
        <v>3365</v>
      </c>
      <c r="B173" s="12" t="s">
        <v>161</v>
      </c>
      <c r="C173" s="51">
        <f t="shared" si="26"/>
        <v>0</v>
      </c>
      <c r="D173" s="51">
        <f t="shared" si="22"/>
        <v>0</v>
      </c>
      <c r="E173" s="143">
        <f t="shared" si="20"/>
        <v>0</v>
      </c>
      <c r="F173" s="91"/>
      <c r="G173" s="91"/>
      <c r="H173" s="160">
        <f t="shared" si="21"/>
        <v>0</v>
      </c>
      <c r="I173" s="92"/>
      <c r="J173" s="92"/>
      <c r="K173" s="161">
        <f t="shared" si="19"/>
        <v>0</v>
      </c>
      <c r="L173" s="92"/>
      <c r="M173" s="92"/>
      <c r="N173" s="92"/>
      <c r="O173" s="91"/>
      <c r="P173" s="97"/>
      <c r="Q173" s="97"/>
      <c r="R173" s="97"/>
      <c r="S173" s="136"/>
      <c r="T173" s="136"/>
      <c r="U173" s="98">
        <v>0</v>
      </c>
      <c r="V173" s="101"/>
      <c r="W173" s="101"/>
      <c r="X173" s="101">
        <v>0</v>
      </c>
      <c r="Y173" s="101"/>
      <c r="Z173" s="101"/>
      <c r="AA173" s="92">
        <v>0</v>
      </c>
      <c r="AB173" s="92"/>
      <c r="AC173" s="92"/>
      <c r="AD173" s="92">
        <v>0</v>
      </c>
      <c r="AE173" s="92"/>
      <c r="AF173" s="92"/>
      <c r="AG173" s="92">
        <v>0</v>
      </c>
      <c r="AH173" s="92"/>
      <c r="AI173" s="92"/>
      <c r="AJ173" s="92">
        <v>0</v>
      </c>
      <c r="AK173" s="92"/>
      <c r="AL173" s="92"/>
      <c r="AM173" s="92">
        <v>0</v>
      </c>
      <c r="AN173" s="138"/>
      <c r="AO173" s="138"/>
    </row>
    <row r="174" spans="1:41" s="102" customFormat="1" ht="18" hidden="1">
      <c r="A174" s="9">
        <v>3371</v>
      </c>
      <c r="B174" s="12" t="s">
        <v>162</v>
      </c>
      <c r="C174" s="51">
        <f t="shared" si="26"/>
        <v>0</v>
      </c>
      <c r="D174" s="51">
        <f t="shared" si="22"/>
        <v>0</v>
      </c>
      <c r="E174" s="143">
        <f t="shared" si="20"/>
        <v>0</v>
      </c>
      <c r="F174" s="103"/>
      <c r="G174" s="103"/>
      <c r="H174" s="160">
        <f t="shared" si="21"/>
        <v>0</v>
      </c>
      <c r="I174" s="92"/>
      <c r="J174" s="92"/>
      <c r="K174" s="161">
        <f t="shared" si="19"/>
        <v>0</v>
      </c>
      <c r="L174" s="92"/>
      <c r="M174" s="92"/>
      <c r="N174" s="92"/>
      <c r="O174" s="91"/>
      <c r="P174" s="97"/>
      <c r="Q174" s="97"/>
      <c r="R174" s="205"/>
      <c r="S174" s="206"/>
      <c r="T174" s="206"/>
      <c r="U174" s="98">
        <v>0</v>
      </c>
      <c r="V174" s="103"/>
      <c r="W174" s="103"/>
      <c r="X174" s="103">
        <v>0</v>
      </c>
      <c r="Y174" s="103"/>
      <c r="Z174" s="103"/>
      <c r="AA174" s="92">
        <v>0</v>
      </c>
      <c r="AB174" s="92"/>
      <c r="AC174" s="92"/>
      <c r="AD174" s="92">
        <v>0</v>
      </c>
      <c r="AE174" s="92"/>
      <c r="AF174" s="92"/>
      <c r="AG174" s="92">
        <v>0</v>
      </c>
      <c r="AH174" s="92"/>
      <c r="AI174" s="92"/>
      <c r="AJ174" s="92">
        <v>0</v>
      </c>
      <c r="AK174" s="92"/>
      <c r="AL174" s="92"/>
      <c r="AM174" s="92">
        <v>0</v>
      </c>
      <c r="AN174" s="138"/>
      <c r="AO174" s="138"/>
    </row>
    <row r="175" spans="1:41" s="121" customFormat="1" ht="18">
      <c r="A175" s="52">
        <v>3381</v>
      </c>
      <c r="B175" s="53" t="s">
        <v>163</v>
      </c>
      <c r="C175" s="51">
        <f t="shared" si="26"/>
        <v>78000</v>
      </c>
      <c r="D175" s="51">
        <f>G175+J175+M175+P175+S175+V175+Y175+AB175+AE175+AH175+AK175+AN175</f>
        <v>0</v>
      </c>
      <c r="E175" s="143">
        <f t="shared" si="20"/>
        <v>78000</v>
      </c>
      <c r="F175" s="123">
        <v>6500</v>
      </c>
      <c r="G175" s="161"/>
      <c r="H175" s="160">
        <f t="shared" si="21"/>
        <v>6500</v>
      </c>
      <c r="I175" s="123">
        <v>6500</v>
      </c>
      <c r="J175" s="161"/>
      <c r="K175" s="161">
        <f t="shared" si="19"/>
        <v>6500</v>
      </c>
      <c r="L175" s="123">
        <v>6500</v>
      </c>
      <c r="M175" s="123"/>
      <c r="N175" s="41">
        <f>L175-M175</f>
        <v>6500</v>
      </c>
      <c r="O175" s="154">
        <v>6500</v>
      </c>
      <c r="P175" s="139"/>
      <c r="Q175" s="211">
        <f>O175-P175</f>
        <v>6500</v>
      </c>
      <c r="R175" s="123">
        <v>6500</v>
      </c>
      <c r="S175" s="123"/>
      <c r="T175" s="94">
        <f>R175-S175</f>
        <v>6500</v>
      </c>
      <c r="U175" s="123">
        <v>6500</v>
      </c>
      <c r="V175" s="123"/>
      <c r="W175" s="96">
        <f>U175-V175</f>
        <v>6500</v>
      </c>
      <c r="X175" s="123">
        <v>6500</v>
      </c>
      <c r="Y175" s="123"/>
      <c r="Z175" s="96">
        <f>X175-Y175</f>
        <v>6500</v>
      </c>
      <c r="AA175" s="123">
        <v>6500</v>
      </c>
      <c r="AB175" s="139"/>
      <c r="AC175" s="120">
        <f>AA175-AB175</f>
        <v>6500</v>
      </c>
      <c r="AD175" s="123">
        <v>6500</v>
      </c>
      <c r="AE175" s="139"/>
      <c r="AF175" s="96">
        <f>AD175-AE175</f>
        <v>6500</v>
      </c>
      <c r="AG175" s="123">
        <v>6500</v>
      </c>
      <c r="AH175" s="139"/>
      <c r="AI175" s="96">
        <f>AG175-AH175</f>
        <v>6500</v>
      </c>
      <c r="AJ175" s="123">
        <v>6500</v>
      </c>
      <c r="AK175" s="139"/>
      <c r="AL175" s="96">
        <f>AJ175-AK175</f>
        <v>6500</v>
      </c>
      <c r="AM175" s="123">
        <v>6500</v>
      </c>
      <c r="AN175" s="123"/>
      <c r="AO175" s="96">
        <f>AM175-AN175</f>
        <v>6500</v>
      </c>
    </row>
    <row r="176" spans="1:41" ht="36" hidden="1">
      <c r="A176" s="52">
        <v>3391</v>
      </c>
      <c r="B176" s="53" t="s">
        <v>164</v>
      </c>
      <c r="C176" s="51">
        <f t="shared" si="26"/>
        <v>0</v>
      </c>
      <c r="D176" s="51">
        <f t="shared" si="22"/>
        <v>0</v>
      </c>
      <c r="E176" s="143">
        <f t="shared" si="20"/>
        <v>0</v>
      </c>
      <c r="F176" s="159">
        <v>0</v>
      </c>
      <c r="G176" s="159"/>
      <c r="H176" s="160">
        <f t="shared" si="21"/>
        <v>0</v>
      </c>
      <c r="I176" s="100">
        <v>0</v>
      </c>
      <c r="J176" s="100"/>
      <c r="K176" s="161">
        <f t="shared" si="19"/>
        <v>0</v>
      </c>
      <c r="L176" s="100">
        <v>0</v>
      </c>
      <c r="M176" s="100"/>
      <c r="N176" s="100"/>
      <c r="O176" s="155">
        <v>0</v>
      </c>
      <c r="P176" s="100"/>
      <c r="Q176" s="100"/>
      <c r="R176" s="159">
        <v>0</v>
      </c>
      <c r="S176" s="159"/>
      <c r="T176" s="159"/>
      <c r="U176" s="100">
        <v>0</v>
      </c>
      <c r="V176" s="100"/>
      <c r="W176" s="100"/>
      <c r="X176" s="100">
        <v>0</v>
      </c>
      <c r="Y176" s="100"/>
      <c r="Z176" s="159"/>
      <c r="AA176" s="100">
        <v>0</v>
      </c>
      <c r="AB176" s="100"/>
      <c r="AC176" s="100"/>
      <c r="AD176" s="100">
        <v>0</v>
      </c>
      <c r="AE176" s="100"/>
      <c r="AF176" s="100"/>
      <c r="AG176" s="100">
        <v>0</v>
      </c>
      <c r="AH176" s="100"/>
      <c r="AI176" s="100"/>
      <c r="AJ176" s="100">
        <v>0</v>
      </c>
      <c r="AK176" s="100"/>
      <c r="AL176" s="100"/>
      <c r="AM176" s="100">
        <v>0</v>
      </c>
      <c r="AN176" s="192"/>
      <c r="AO176" s="192"/>
    </row>
    <row r="177" spans="1:41" s="121" customFormat="1" ht="18">
      <c r="A177" s="52">
        <v>3411</v>
      </c>
      <c r="B177" s="53" t="s">
        <v>165</v>
      </c>
      <c r="C177" s="51">
        <f t="shared" si="26"/>
        <v>15000</v>
      </c>
      <c r="D177" s="51">
        <f>G177+J177+M177+P177+S177+V177+Y177+AB177+AE177+AH177+AK177+AN177</f>
        <v>0</v>
      </c>
      <c r="E177" s="143">
        <f t="shared" si="20"/>
        <v>15000</v>
      </c>
      <c r="F177" s="123">
        <v>1250</v>
      </c>
      <c r="G177" s="161"/>
      <c r="H177" s="160">
        <f t="shared" si="21"/>
        <v>1250</v>
      </c>
      <c r="I177" s="123">
        <v>1250</v>
      </c>
      <c r="J177" s="161"/>
      <c r="K177" s="161">
        <f t="shared" si="19"/>
        <v>1250</v>
      </c>
      <c r="L177" s="123">
        <v>1250</v>
      </c>
      <c r="M177" s="123"/>
      <c r="N177" s="41">
        <f>L177-M177</f>
        <v>1250</v>
      </c>
      <c r="O177" s="154">
        <v>1250</v>
      </c>
      <c r="P177" s="139"/>
      <c r="Q177" s="211">
        <f>O177-P177</f>
        <v>1250</v>
      </c>
      <c r="R177" s="123">
        <v>1250</v>
      </c>
      <c r="S177" s="123"/>
      <c r="T177" s="94">
        <f>R177-S177</f>
        <v>1250</v>
      </c>
      <c r="U177" s="123">
        <v>1250</v>
      </c>
      <c r="V177" s="96"/>
      <c r="W177" s="96">
        <f>U177-V177</f>
        <v>1250</v>
      </c>
      <c r="X177" s="123">
        <v>1250</v>
      </c>
      <c r="Y177" s="96"/>
      <c r="Z177" s="96">
        <f>X177-Y177</f>
        <v>1250</v>
      </c>
      <c r="AA177" s="123">
        <v>1250</v>
      </c>
      <c r="AB177" s="120"/>
      <c r="AC177" s="120">
        <f>AA177-AB177</f>
        <v>1250</v>
      </c>
      <c r="AD177" s="123">
        <v>1250</v>
      </c>
      <c r="AE177" s="96"/>
      <c r="AF177" s="96">
        <f>AD177-AE177</f>
        <v>1250</v>
      </c>
      <c r="AG177" s="123">
        <v>1250</v>
      </c>
      <c r="AH177" s="96"/>
      <c r="AI177" s="96">
        <f>AG177-AH177</f>
        <v>1250</v>
      </c>
      <c r="AJ177" s="123">
        <v>1250</v>
      </c>
      <c r="AK177" s="96"/>
      <c r="AL177" s="96">
        <f>AJ177-AK177</f>
        <v>1250</v>
      </c>
      <c r="AM177" s="123">
        <v>1250</v>
      </c>
      <c r="AN177" s="96"/>
      <c r="AO177" s="96">
        <f>AM177-AN177</f>
        <v>1250</v>
      </c>
    </row>
    <row r="178" spans="1:41" s="102" customFormat="1" ht="28.5" hidden="1">
      <c r="A178" s="9">
        <v>3421</v>
      </c>
      <c r="B178" s="12" t="s">
        <v>166</v>
      </c>
      <c r="C178" s="51">
        <f t="shared" si="26"/>
        <v>0</v>
      </c>
      <c r="D178" s="51">
        <f t="shared" si="22"/>
        <v>0</v>
      </c>
      <c r="E178" s="143">
        <f t="shared" si="20"/>
        <v>0</v>
      </c>
      <c r="F178" s="101"/>
      <c r="G178" s="101"/>
      <c r="H178" s="160">
        <f t="shared" si="21"/>
        <v>0</v>
      </c>
      <c r="I178" s="92"/>
      <c r="J178" s="92"/>
      <c r="K178" s="161">
        <f t="shared" si="19"/>
        <v>0</v>
      </c>
      <c r="L178" s="92"/>
      <c r="M178" s="92"/>
      <c r="N178" s="92"/>
      <c r="O178" s="91"/>
      <c r="P178" s="97"/>
      <c r="Q178" s="97"/>
      <c r="R178" s="213"/>
      <c r="S178" s="214"/>
      <c r="T178" s="214"/>
      <c r="U178" s="98">
        <v>0</v>
      </c>
      <c r="V178" s="101"/>
      <c r="W178" s="101"/>
      <c r="X178" s="101">
        <v>0</v>
      </c>
      <c r="Y178" s="101"/>
      <c r="Z178" s="101"/>
      <c r="AA178" s="92">
        <v>0</v>
      </c>
      <c r="AB178" s="92"/>
      <c r="AC178" s="92"/>
      <c r="AD178" s="92">
        <v>0</v>
      </c>
      <c r="AE178" s="92"/>
      <c r="AF178" s="92"/>
      <c r="AG178" s="92">
        <v>0</v>
      </c>
      <c r="AH178" s="92"/>
      <c r="AI178" s="92"/>
      <c r="AJ178" s="92">
        <v>0</v>
      </c>
      <c r="AK178" s="92"/>
      <c r="AL178" s="92"/>
      <c r="AM178" s="92">
        <v>0</v>
      </c>
      <c r="AN178" s="138"/>
      <c r="AO178" s="138"/>
    </row>
    <row r="179" spans="1:41" s="102" customFormat="1" ht="28.5" hidden="1">
      <c r="A179" s="9">
        <v>3431</v>
      </c>
      <c r="B179" s="12" t="s">
        <v>167</v>
      </c>
      <c r="C179" s="51">
        <f t="shared" si="26"/>
        <v>0</v>
      </c>
      <c r="D179" s="51">
        <f t="shared" si="22"/>
        <v>0</v>
      </c>
      <c r="E179" s="143">
        <f t="shared" si="20"/>
        <v>0</v>
      </c>
      <c r="F179" s="91"/>
      <c r="G179" s="91"/>
      <c r="H179" s="160">
        <f t="shared" si="21"/>
        <v>0</v>
      </c>
      <c r="I179" s="92"/>
      <c r="J179" s="92"/>
      <c r="K179" s="161">
        <f t="shared" si="19"/>
        <v>0</v>
      </c>
      <c r="L179" s="92"/>
      <c r="M179" s="92"/>
      <c r="N179" s="92"/>
      <c r="O179" s="91"/>
      <c r="P179" s="97"/>
      <c r="Q179" s="97"/>
      <c r="R179" s="97"/>
      <c r="S179" s="136"/>
      <c r="T179" s="136"/>
      <c r="U179" s="98">
        <v>0</v>
      </c>
      <c r="V179" s="91"/>
      <c r="W179" s="91"/>
      <c r="X179" s="91">
        <v>0</v>
      </c>
      <c r="Y179" s="91"/>
      <c r="Z179" s="91"/>
      <c r="AA179" s="92">
        <v>0</v>
      </c>
      <c r="AB179" s="92"/>
      <c r="AC179" s="92"/>
      <c r="AD179" s="92">
        <v>0</v>
      </c>
      <c r="AE179" s="92"/>
      <c r="AF179" s="92"/>
      <c r="AG179" s="92">
        <v>0</v>
      </c>
      <c r="AH179" s="92"/>
      <c r="AI179" s="92"/>
      <c r="AJ179" s="92">
        <v>0</v>
      </c>
      <c r="AK179" s="92"/>
      <c r="AL179" s="92"/>
      <c r="AM179" s="92">
        <v>0</v>
      </c>
      <c r="AN179" s="138"/>
      <c r="AO179" s="138"/>
    </row>
    <row r="180" spans="1:41" s="102" customFormat="1" ht="28.5" hidden="1">
      <c r="A180" s="9">
        <v>3441</v>
      </c>
      <c r="B180" s="12" t="s">
        <v>168</v>
      </c>
      <c r="C180" s="51">
        <f t="shared" si="26"/>
        <v>0</v>
      </c>
      <c r="D180" s="51">
        <f t="shared" si="22"/>
        <v>0</v>
      </c>
      <c r="E180" s="143">
        <f t="shared" si="20"/>
        <v>0</v>
      </c>
      <c r="F180" s="103"/>
      <c r="G180" s="103"/>
      <c r="H180" s="160">
        <f t="shared" si="21"/>
        <v>0</v>
      </c>
      <c r="I180" s="92"/>
      <c r="J180" s="92"/>
      <c r="K180" s="161">
        <f t="shared" si="19"/>
        <v>0</v>
      </c>
      <c r="L180" s="92"/>
      <c r="M180" s="92"/>
      <c r="N180" s="92"/>
      <c r="O180" s="91"/>
      <c r="P180" s="97"/>
      <c r="Q180" s="97"/>
      <c r="R180" s="205"/>
      <c r="S180" s="206"/>
      <c r="T180" s="206"/>
      <c r="U180" s="98">
        <v>0</v>
      </c>
      <c r="V180" s="103"/>
      <c r="W180" s="103"/>
      <c r="X180" s="103">
        <v>0</v>
      </c>
      <c r="Y180" s="103"/>
      <c r="Z180" s="103"/>
      <c r="AA180" s="92">
        <v>0</v>
      </c>
      <c r="AB180" s="92"/>
      <c r="AC180" s="92"/>
      <c r="AD180" s="92">
        <v>0</v>
      </c>
      <c r="AE180" s="92"/>
      <c r="AF180" s="92"/>
      <c r="AG180" s="92">
        <v>0</v>
      </c>
      <c r="AH180" s="92"/>
      <c r="AI180" s="92"/>
      <c r="AJ180" s="92">
        <v>0</v>
      </c>
      <c r="AK180" s="92"/>
      <c r="AL180" s="92"/>
      <c r="AM180" s="92">
        <v>0</v>
      </c>
      <c r="AN180" s="138"/>
      <c r="AO180" s="138"/>
    </row>
    <row r="181" spans="1:41" s="121" customFormat="1" ht="18">
      <c r="A181" s="52">
        <v>3451</v>
      </c>
      <c r="B181" s="53" t="s">
        <v>169</v>
      </c>
      <c r="C181" s="51">
        <f t="shared" si="26"/>
        <v>109000</v>
      </c>
      <c r="D181" s="51">
        <f>G181+J181+M181+P181+S181+V181+Y181+AB181+AE181+AH181+AK181+AN181</f>
        <v>0</v>
      </c>
      <c r="E181" s="143">
        <f t="shared" si="20"/>
        <v>109000</v>
      </c>
      <c r="F181" s="92"/>
      <c r="G181" s="161"/>
      <c r="H181" s="160">
        <f t="shared" si="21"/>
        <v>0</v>
      </c>
      <c r="I181" s="123">
        <v>93000</v>
      </c>
      <c r="J181" s="123"/>
      <c r="K181" s="161">
        <f t="shared" si="19"/>
        <v>93000</v>
      </c>
      <c r="L181" s="92"/>
      <c r="M181" s="92"/>
      <c r="N181" s="41">
        <f>L181-M181</f>
        <v>0</v>
      </c>
      <c r="O181" s="91"/>
      <c r="P181" s="97"/>
      <c r="Q181" s="211">
        <f>O181-P181</f>
        <v>0</v>
      </c>
      <c r="R181" s="96"/>
      <c r="S181" s="96"/>
      <c r="T181" s="94">
        <f>R181-S181</f>
        <v>0</v>
      </c>
      <c r="U181" s="153">
        <v>0</v>
      </c>
      <c r="V181" s="96"/>
      <c r="W181" s="96">
        <f>U181-V181</f>
        <v>0</v>
      </c>
      <c r="X181" s="96">
        <v>16000</v>
      </c>
      <c r="Y181" s="96"/>
      <c r="Z181" s="96">
        <f>X181-Y181</f>
        <v>16000</v>
      </c>
      <c r="AA181" s="120">
        <v>0</v>
      </c>
      <c r="AB181" s="120"/>
      <c r="AC181" s="120">
        <f>AA181-AB181</f>
        <v>0</v>
      </c>
      <c r="AD181" s="96">
        <v>0</v>
      </c>
      <c r="AE181" s="96"/>
      <c r="AF181" s="96">
        <f>AD181-AE181</f>
        <v>0</v>
      </c>
      <c r="AG181" s="96">
        <v>0</v>
      </c>
      <c r="AH181" s="96"/>
      <c r="AI181" s="96">
        <f>AG181-AH181</f>
        <v>0</v>
      </c>
      <c r="AJ181" s="96">
        <v>0</v>
      </c>
      <c r="AK181" s="96"/>
      <c r="AL181" s="96">
        <f>AJ181-AK181</f>
        <v>0</v>
      </c>
      <c r="AM181" s="93">
        <v>0</v>
      </c>
      <c r="AN181" s="96"/>
      <c r="AO181" s="96">
        <f>AM181-AN181</f>
        <v>0</v>
      </c>
    </row>
    <row r="182" spans="1:41" s="121" customFormat="1" ht="18">
      <c r="A182" s="52">
        <v>3461</v>
      </c>
      <c r="B182" s="53" t="s">
        <v>170</v>
      </c>
      <c r="C182" s="51">
        <f t="shared" si="26"/>
        <v>15000</v>
      </c>
      <c r="D182" s="51">
        <f>G182+J182+M182+P182+S182+V182+Y182+AB182+AE182+AH182+AK182+AN182</f>
        <v>0</v>
      </c>
      <c r="E182" s="143">
        <f t="shared" si="20"/>
        <v>15000</v>
      </c>
      <c r="F182" s="123">
        <v>1250</v>
      </c>
      <c r="G182" s="161"/>
      <c r="H182" s="160">
        <f t="shared" si="21"/>
        <v>1250</v>
      </c>
      <c r="I182" s="123">
        <v>1250</v>
      </c>
      <c r="J182" s="161"/>
      <c r="K182" s="161">
        <f t="shared" si="19"/>
        <v>1250</v>
      </c>
      <c r="L182" s="123">
        <v>1250</v>
      </c>
      <c r="M182" s="123"/>
      <c r="N182" s="41">
        <f>L182-M182</f>
        <v>1250</v>
      </c>
      <c r="O182" s="154">
        <v>1250</v>
      </c>
      <c r="P182" s="123"/>
      <c r="Q182" s="211">
        <f>O182-P182</f>
        <v>1250</v>
      </c>
      <c r="R182" s="123">
        <v>1250</v>
      </c>
      <c r="S182" s="123"/>
      <c r="T182" s="94">
        <f>R182-S182</f>
        <v>1250</v>
      </c>
      <c r="U182" s="222">
        <v>1250</v>
      </c>
      <c r="V182" s="123"/>
      <c r="W182" s="96">
        <f>U182-V182</f>
        <v>1250</v>
      </c>
      <c r="X182" s="123">
        <v>1250</v>
      </c>
      <c r="Y182" s="123"/>
      <c r="Z182" s="96">
        <f>X182-Y182</f>
        <v>1250</v>
      </c>
      <c r="AA182" s="123">
        <v>1250</v>
      </c>
      <c r="AB182" s="123"/>
      <c r="AC182" s="120">
        <f>AA182-AB182</f>
        <v>1250</v>
      </c>
      <c r="AD182" s="123">
        <v>1250</v>
      </c>
      <c r="AE182" s="123"/>
      <c r="AF182" s="96">
        <f>AD182-AE182</f>
        <v>1250</v>
      </c>
      <c r="AG182" s="123">
        <v>1250</v>
      </c>
      <c r="AH182" s="123"/>
      <c r="AI182" s="96">
        <f>AG182-AH182</f>
        <v>1250</v>
      </c>
      <c r="AJ182" s="123">
        <v>1250</v>
      </c>
      <c r="AK182" s="123"/>
      <c r="AL182" s="96">
        <f>AJ182-AK182</f>
        <v>1250</v>
      </c>
      <c r="AM182" s="219">
        <v>1250</v>
      </c>
      <c r="AN182" s="123"/>
      <c r="AO182" s="96">
        <f>AM182-AN182</f>
        <v>1250</v>
      </c>
    </row>
    <row r="183" spans="1:41" s="121" customFormat="1" ht="18.75" hidden="1" thickBot="1">
      <c r="A183" s="52">
        <v>3471</v>
      </c>
      <c r="B183" s="53" t="s">
        <v>171</v>
      </c>
      <c r="C183" s="51">
        <f t="shared" si="26"/>
        <v>0</v>
      </c>
      <c r="D183" s="51">
        <f t="shared" si="22"/>
        <v>0</v>
      </c>
      <c r="E183" s="143">
        <f t="shared" si="20"/>
        <v>0</v>
      </c>
      <c r="F183" s="99"/>
      <c r="G183" s="99"/>
      <c r="H183" s="160">
        <f t="shared" si="21"/>
        <v>0</v>
      </c>
      <c r="I183" s="92"/>
      <c r="J183" s="92"/>
      <c r="K183" s="161">
        <f t="shared" si="19"/>
        <v>0</v>
      </c>
      <c r="L183" s="92"/>
      <c r="M183" s="92"/>
      <c r="N183" s="92"/>
      <c r="O183" s="128"/>
      <c r="P183" s="137"/>
      <c r="Q183" s="137"/>
      <c r="R183" s="217"/>
      <c r="S183" s="190"/>
      <c r="T183" s="190"/>
      <c r="U183" s="94">
        <v>0</v>
      </c>
      <c r="V183" s="174"/>
      <c r="W183" s="174"/>
      <c r="X183" s="122">
        <v>0</v>
      </c>
      <c r="Y183" s="182"/>
      <c r="Z183" s="95"/>
      <c r="AA183" s="120">
        <v>0</v>
      </c>
      <c r="AB183" s="120"/>
      <c r="AC183" s="120"/>
      <c r="AD183" s="96">
        <v>0</v>
      </c>
      <c r="AE183" s="96"/>
      <c r="AF183" s="96"/>
      <c r="AG183" s="96">
        <v>0</v>
      </c>
      <c r="AH183" s="96"/>
      <c r="AI183" s="96"/>
      <c r="AJ183" s="96">
        <v>0</v>
      </c>
      <c r="AK183" s="96"/>
      <c r="AL183" s="96"/>
      <c r="AM183" s="96">
        <v>0</v>
      </c>
      <c r="AN183" s="190"/>
      <c r="AO183" s="190"/>
    </row>
    <row r="184" spans="1:41" s="102" customFormat="1" ht="18">
      <c r="A184" s="9">
        <v>3481</v>
      </c>
      <c r="B184" s="12" t="s">
        <v>172</v>
      </c>
      <c r="C184" s="51">
        <f t="shared" si="26"/>
        <v>3000</v>
      </c>
      <c r="D184" s="51">
        <f>G184+J184+M184+P184+S184+V184+Y184+AB184+AE184+AH184+AK184+AN184</f>
        <v>0</v>
      </c>
      <c r="E184" s="143">
        <f t="shared" si="20"/>
        <v>3000</v>
      </c>
      <c r="F184" s="92">
        <v>3000</v>
      </c>
      <c r="G184" s="161"/>
      <c r="H184" s="160">
        <f t="shared" si="21"/>
        <v>3000</v>
      </c>
      <c r="I184" s="92"/>
      <c r="J184" s="92"/>
      <c r="K184" s="161">
        <f t="shared" si="19"/>
        <v>0</v>
      </c>
      <c r="L184" s="92"/>
      <c r="M184" s="92"/>
      <c r="N184" s="41">
        <f>L184-M184</f>
        <v>0</v>
      </c>
      <c r="O184" s="91"/>
      <c r="P184" s="97"/>
      <c r="Q184" s="211">
        <f>O184-P184</f>
        <v>0</v>
      </c>
      <c r="R184" s="92"/>
      <c r="S184" s="92"/>
      <c r="T184" s="94">
        <f>R184-S184</f>
        <v>0</v>
      </c>
      <c r="U184" s="136">
        <v>0</v>
      </c>
      <c r="V184" s="92"/>
      <c r="W184" s="96">
        <f>U184-V184</f>
        <v>0</v>
      </c>
      <c r="X184" s="92">
        <v>0</v>
      </c>
      <c r="Y184" s="92"/>
      <c r="Z184" s="96">
        <f>X184-Y184</f>
        <v>0</v>
      </c>
      <c r="AA184" s="92">
        <v>0</v>
      </c>
      <c r="AB184" s="92"/>
      <c r="AC184" s="120">
        <f>AA184-AB184</f>
        <v>0</v>
      </c>
      <c r="AD184" s="92">
        <v>0</v>
      </c>
      <c r="AE184" s="92"/>
      <c r="AF184" s="96">
        <f>AD184-AE184</f>
        <v>0</v>
      </c>
      <c r="AG184" s="92">
        <v>0</v>
      </c>
      <c r="AH184" s="92"/>
      <c r="AI184" s="96">
        <f>AG184-AH184</f>
        <v>0</v>
      </c>
      <c r="AJ184" s="92">
        <v>0</v>
      </c>
      <c r="AK184" s="92"/>
      <c r="AL184" s="96">
        <f>AJ184-AK184</f>
        <v>0</v>
      </c>
      <c r="AM184" s="97">
        <v>0</v>
      </c>
      <c r="AN184" s="92"/>
      <c r="AO184" s="96">
        <f>AM184-AN184</f>
        <v>0</v>
      </c>
    </row>
    <row r="185" spans="1:41" s="102" customFormat="1" ht="28.5" hidden="1">
      <c r="A185" s="9">
        <v>3491</v>
      </c>
      <c r="B185" s="12" t="s">
        <v>173</v>
      </c>
      <c r="C185" s="51">
        <f t="shared" si="26"/>
        <v>0</v>
      </c>
      <c r="D185" s="51">
        <f t="shared" si="22"/>
        <v>0</v>
      </c>
      <c r="E185" s="143">
        <f t="shared" si="20"/>
        <v>0</v>
      </c>
      <c r="F185" s="99"/>
      <c r="G185" s="99"/>
      <c r="H185" s="160">
        <f t="shared" si="21"/>
        <v>0</v>
      </c>
      <c r="I185" s="92"/>
      <c r="J185" s="92"/>
      <c r="K185" s="161">
        <f t="shared" si="19"/>
        <v>0</v>
      </c>
      <c r="L185" s="92"/>
      <c r="M185" s="92"/>
      <c r="N185" s="92"/>
      <c r="O185" s="91"/>
      <c r="P185" s="97"/>
      <c r="Q185" s="97"/>
      <c r="R185" s="218"/>
      <c r="S185" s="138"/>
      <c r="T185" s="138"/>
      <c r="U185" s="98">
        <v>0</v>
      </c>
      <c r="V185" s="103"/>
      <c r="W185" s="103"/>
      <c r="X185" s="103">
        <v>0</v>
      </c>
      <c r="Y185" s="103"/>
      <c r="Z185" s="99"/>
      <c r="AA185" s="92">
        <v>0</v>
      </c>
      <c r="AB185" s="92"/>
      <c r="AC185" s="92"/>
      <c r="AD185" s="92">
        <v>0</v>
      </c>
      <c r="AE185" s="92"/>
      <c r="AF185" s="92"/>
      <c r="AG185" s="92">
        <v>0</v>
      </c>
      <c r="AH185" s="92"/>
      <c r="AI185" s="92"/>
      <c r="AJ185" s="92">
        <v>0</v>
      </c>
      <c r="AK185" s="92"/>
      <c r="AL185" s="92"/>
      <c r="AM185" s="92">
        <v>0</v>
      </c>
      <c r="AN185" s="138"/>
      <c r="AO185" s="138"/>
    </row>
    <row r="186" spans="1:41" s="121" customFormat="1" ht="58.5" customHeight="1">
      <c r="A186" s="52">
        <v>3511</v>
      </c>
      <c r="B186" s="53" t="s">
        <v>174</v>
      </c>
      <c r="C186" s="51">
        <f t="shared" si="26"/>
        <v>67000</v>
      </c>
      <c r="D186" s="51">
        <f aca="true" t="shared" si="27" ref="D186:D193">G186+J186+M186+P186+S186+V186+Y186+AB186+AE186+AH186+AK186+AN186</f>
        <v>0</v>
      </c>
      <c r="E186" s="143">
        <f t="shared" si="20"/>
        <v>67000</v>
      </c>
      <c r="F186" s="123">
        <v>48000</v>
      </c>
      <c r="G186" s="161"/>
      <c r="H186" s="160">
        <f t="shared" si="21"/>
        <v>48000</v>
      </c>
      <c r="I186" s="92"/>
      <c r="J186" s="92"/>
      <c r="K186" s="161">
        <f t="shared" si="19"/>
        <v>0</v>
      </c>
      <c r="L186" s="123"/>
      <c r="M186" s="123"/>
      <c r="N186" s="41">
        <f>L186-M186</f>
        <v>0</v>
      </c>
      <c r="O186" s="128">
        <v>3800</v>
      </c>
      <c r="P186" s="137"/>
      <c r="Q186" s="211">
        <f>O186-P186</f>
        <v>3800</v>
      </c>
      <c r="R186" s="96"/>
      <c r="S186" s="96"/>
      <c r="T186" s="94">
        <f>R186-S186</f>
        <v>0</v>
      </c>
      <c r="U186" s="153">
        <v>3800</v>
      </c>
      <c r="V186" s="96"/>
      <c r="W186" s="96">
        <f>U186-V186</f>
        <v>3800</v>
      </c>
      <c r="X186" s="96"/>
      <c r="Y186" s="96"/>
      <c r="Z186" s="96">
        <f>X186-Y186</f>
        <v>0</v>
      </c>
      <c r="AA186" s="120">
        <v>3800</v>
      </c>
      <c r="AB186" s="120"/>
      <c r="AC186" s="120">
        <f>AA186-AB186</f>
        <v>3800</v>
      </c>
      <c r="AD186" s="96"/>
      <c r="AE186" s="96"/>
      <c r="AF186" s="96">
        <f>AD186-AE186</f>
        <v>0</v>
      </c>
      <c r="AG186" s="96">
        <v>3800</v>
      </c>
      <c r="AH186" s="96"/>
      <c r="AI186" s="96">
        <f>AG186-AH186</f>
        <v>3800</v>
      </c>
      <c r="AJ186" s="96"/>
      <c r="AK186" s="96"/>
      <c r="AL186" s="96">
        <f>AJ186-AK186</f>
        <v>0</v>
      </c>
      <c r="AM186" s="93">
        <v>3800</v>
      </c>
      <c r="AN186" s="96"/>
      <c r="AO186" s="96">
        <f>AM186-AN186</f>
        <v>3800</v>
      </c>
    </row>
    <row r="187" spans="1:41" s="102" customFormat="1" ht="61.5" customHeight="1" hidden="1">
      <c r="A187" s="9">
        <v>3512</v>
      </c>
      <c r="B187" s="12" t="s">
        <v>175</v>
      </c>
      <c r="C187" s="51">
        <f t="shared" si="26"/>
        <v>0</v>
      </c>
      <c r="D187" s="51">
        <f t="shared" si="27"/>
        <v>0</v>
      </c>
      <c r="E187" s="143">
        <f t="shared" si="20"/>
        <v>0</v>
      </c>
      <c r="F187" s="99"/>
      <c r="G187" s="99"/>
      <c r="H187" s="160">
        <f t="shared" si="21"/>
        <v>0</v>
      </c>
      <c r="I187" s="92"/>
      <c r="J187" s="92"/>
      <c r="K187" s="161">
        <f t="shared" si="19"/>
        <v>0</v>
      </c>
      <c r="L187" s="92"/>
      <c r="M187" s="92"/>
      <c r="N187" s="92"/>
      <c r="O187" s="91"/>
      <c r="P187" s="97"/>
      <c r="Q187" s="97"/>
      <c r="R187" s="218"/>
      <c r="S187" s="138"/>
      <c r="T187" s="138"/>
      <c r="U187" s="98">
        <v>0</v>
      </c>
      <c r="V187" s="99"/>
      <c r="W187" s="99"/>
      <c r="X187" s="99">
        <v>0</v>
      </c>
      <c r="Y187" s="99"/>
      <c r="Z187" s="99"/>
      <c r="AA187" s="92">
        <v>0</v>
      </c>
      <c r="AB187" s="92"/>
      <c r="AC187" s="92"/>
      <c r="AD187" s="92">
        <v>0</v>
      </c>
      <c r="AE187" s="92"/>
      <c r="AF187" s="92"/>
      <c r="AG187" s="92">
        <v>0</v>
      </c>
      <c r="AH187" s="92"/>
      <c r="AI187" s="92"/>
      <c r="AJ187" s="92">
        <v>0</v>
      </c>
      <c r="AK187" s="92"/>
      <c r="AL187" s="92"/>
      <c r="AM187" s="92">
        <v>0</v>
      </c>
      <c r="AN187" s="138"/>
      <c r="AO187" s="138"/>
    </row>
    <row r="188" spans="1:41" s="121" customFormat="1" ht="72">
      <c r="A188" s="52">
        <v>3521</v>
      </c>
      <c r="B188" s="53" t="s">
        <v>176</v>
      </c>
      <c r="C188" s="51">
        <f t="shared" si="26"/>
        <v>13999.200000000003</v>
      </c>
      <c r="D188" s="51">
        <f t="shared" si="27"/>
        <v>0</v>
      </c>
      <c r="E188" s="143">
        <f t="shared" si="20"/>
        <v>13999.200000000003</v>
      </c>
      <c r="F188" s="92">
        <v>1166.6</v>
      </c>
      <c r="G188" s="161"/>
      <c r="H188" s="160">
        <f t="shared" si="21"/>
        <v>1166.6</v>
      </c>
      <c r="I188" s="92">
        <v>1166.6</v>
      </c>
      <c r="J188" s="123"/>
      <c r="K188" s="161">
        <f t="shared" si="19"/>
        <v>1166.6</v>
      </c>
      <c r="L188" s="92">
        <v>1166.6</v>
      </c>
      <c r="M188" s="92"/>
      <c r="N188" s="41">
        <f>L188-M188</f>
        <v>1166.6</v>
      </c>
      <c r="O188" s="91">
        <v>1166.6</v>
      </c>
      <c r="P188" s="97"/>
      <c r="Q188" s="211">
        <f>O188-P188</f>
        <v>1166.6</v>
      </c>
      <c r="R188" s="92">
        <v>1166.6</v>
      </c>
      <c r="S188" s="96"/>
      <c r="T188" s="94">
        <f>R188-S188</f>
        <v>1166.6</v>
      </c>
      <c r="U188" s="92">
        <v>1166.6</v>
      </c>
      <c r="V188" s="96"/>
      <c r="W188" s="96">
        <f>U188-V188</f>
        <v>1166.6</v>
      </c>
      <c r="X188" s="92">
        <v>1166.6</v>
      </c>
      <c r="Y188" s="96"/>
      <c r="Z188" s="96">
        <f>X188-Y188</f>
        <v>1166.6</v>
      </c>
      <c r="AA188" s="92">
        <v>1166.6</v>
      </c>
      <c r="AB188" s="120"/>
      <c r="AC188" s="120">
        <f>AA188-AB188</f>
        <v>1166.6</v>
      </c>
      <c r="AD188" s="92">
        <v>1166.6</v>
      </c>
      <c r="AE188" s="96"/>
      <c r="AF188" s="96">
        <f>AD188-AE188</f>
        <v>1166.6</v>
      </c>
      <c r="AG188" s="92">
        <v>1166.6</v>
      </c>
      <c r="AH188" s="96"/>
      <c r="AI188" s="96">
        <f>AG188-AH188</f>
        <v>1166.6</v>
      </c>
      <c r="AJ188" s="92">
        <v>1166.6</v>
      </c>
      <c r="AK188" s="96"/>
      <c r="AL188" s="96">
        <f>AJ188-AK188</f>
        <v>1166.6</v>
      </c>
      <c r="AM188" s="92">
        <v>1166.6</v>
      </c>
      <c r="AN188" s="96"/>
      <c r="AO188" s="96">
        <f>AM188-AN188</f>
        <v>1166.6</v>
      </c>
    </row>
    <row r="189" spans="1:41" s="121" customFormat="1" ht="72">
      <c r="A189" s="52">
        <v>3531</v>
      </c>
      <c r="B189" s="53" t="s">
        <v>177</v>
      </c>
      <c r="C189" s="51">
        <f t="shared" si="26"/>
        <v>47264</v>
      </c>
      <c r="D189" s="51">
        <f t="shared" si="27"/>
        <v>0</v>
      </c>
      <c r="E189" s="143">
        <f t="shared" si="20"/>
        <v>47264</v>
      </c>
      <c r="F189" s="92">
        <v>4628</v>
      </c>
      <c r="G189" s="161"/>
      <c r="H189" s="160">
        <f t="shared" si="21"/>
        <v>4628</v>
      </c>
      <c r="I189" s="92">
        <v>3876</v>
      </c>
      <c r="J189" s="161"/>
      <c r="K189" s="161">
        <f t="shared" si="19"/>
        <v>3876</v>
      </c>
      <c r="L189" s="92">
        <v>3876</v>
      </c>
      <c r="M189" s="92"/>
      <c r="N189" s="41">
        <f>L189-M189</f>
        <v>3876</v>
      </c>
      <c r="O189" s="91">
        <v>3876</v>
      </c>
      <c r="P189" s="97"/>
      <c r="Q189" s="211">
        <f>O189-P189</f>
        <v>3876</v>
      </c>
      <c r="R189" s="92">
        <v>3876</v>
      </c>
      <c r="S189" s="96"/>
      <c r="T189" s="94">
        <f>R189-S189</f>
        <v>3876</v>
      </c>
      <c r="U189" s="92">
        <v>3876</v>
      </c>
      <c r="V189" s="96"/>
      <c r="W189" s="96">
        <f>U189-V189</f>
        <v>3876</v>
      </c>
      <c r="X189" s="92">
        <v>3876</v>
      </c>
      <c r="Y189" s="96"/>
      <c r="Z189" s="96">
        <f>X189-Y189</f>
        <v>3876</v>
      </c>
      <c r="AA189" s="92">
        <v>3876</v>
      </c>
      <c r="AB189" s="120"/>
      <c r="AC189" s="120">
        <f>AA189-AB189</f>
        <v>3876</v>
      </c>
      <c r="AD189" s="92">
        <v>3876</v>
      </c>
      <c r="AE189" s="96"/>
      <c r="AF189" s="96">
        <f>AD189-AE189</f>
        <v>3876</v>
      </c>
      <c r="AG189" s="92">
        <v>3876</v>
      </c>
      <c r="AH189" s="96"/>
      <c r="AI189" s="96">
        <f>AG189-AH189</f>
        <v>3876</v>
      </c>
      <c r="AJ189" s="92">
        <v>3876</v>
      </c>
      <c r="AK189" s="96"/>
      <c r="AL189" s="96">
        <f>AJ189-AK189</f>
        <v>3876</v>
      </c>
      <c r="AM189" s="92">
        <v>3876</v>
      </c>
      <c r="AN189" s="96"/>
      <c r="AO189" s="96">
        <f>AM189-AN189</f>
        <v>3876</v>
      </c>
    </row>
    <row r="190" spans="1:41" s="102" customFormat="1" ht="28.5" hidden="1">
      <c r="A190" s="9">
        <v>3541</v>
      </c>
      <c r="B190" s="12" t="s">
        <v>178</v>
      </c>
      <c r="C190" s="51">
        <f t="shared" si="26"/>
        <v>0</v>
      </c>
      <c r="D190" s="51">
        <f t="shared" si="22"/>
        <v>0</v>
      </c>
      <c r="E190" s="143">
        <f t="shared" si="20"/>
        <v>0</v>
      </c>
      <c r="F190" s="99"/>
      <c r="G190" s="99"/>
      <c r="H190" s="160">
        <f t="shared" si="21"/>
        <v>0</v>
      </c>
      <c r="I190" s="92"/>
      <c r="J190" s="92"/>
      <c r="K190" s="161">
        <f t="shared" si="19"/>
        <v>0</v>
      </c>
      <c r="L190" s="92"/>
      <c r="M190" s="92"/>
      <c r="N190" s="92"/>
      <c r="O190" s="91"/>
      <c r="P190" s="97"/>
      <c r="Q190" s="97"/>
      <c r="R190" s="218"/>
      <c r="S190" s="138"/>
      <c r="T190" s="138"/>
      <c r="U190" s="98">
        <v>0</v>
      </c>
      <c r="V190" s="99"/>
      <c r="W190" s="99"/>
      <c r="X190" s="99">
        <v>0</v>
      </c>
      <c r="Y190" s="99"/>
      <c r="Z190" s="99"/>
      <c r="AA190" s="92">
        <v>0</v>
      </c>
      <c r="AB190" s="92"/>
      <c r="AC190" s="92"/>
      <c r="AD190" s="92">
        <v>0</v>
      </c>
      <c r="AE190" s="92"/>
      <c r="AF190" s="92"/>
      <c r="AG190" s="92">
        <v>0</v>
      </c>
      <c r="AH190" s="92"/>
      <c r="AI190" s="92"/>
      <c r="AJ190" s="92">
        <v>0</v>
      </c>
      <c r="AK190" s="92"/>
      <c r="AL190" s="92"/>
      <c r="AM190" s="92">
        <v>0</v>
      </c>
      <c r="AN190" s="138"/>
      <c r="AO190" s="138"/>
    </row>
    <row r="191" spans="1:41" s="121" customFormat="1" ht="54">
      <c r="A191" s="52">
        <v>3551</v>
      </c>
      <c r="B191" s="53" t="s">
        <v>179</v>
      </c>
      <c r="C191" s="51">
        <f t="shared" si="26"/>
        <v>159999.59999999998</v>
      </c>
      <c r="D191" s="51">
        <f t="shared" si="27"/>
        <v>0</v>
      </c>
      <c r="E191" s="143">
        <f t="shared" si="20"/>
        <v>159999.59999999998</v>
      </c>
      <c r="F191" s="123">
        <v>13333.3</v>
      </c>
      <c r="G191" s="161"/>
      <c r="H191" s="160">
        <f t="shared" si="21"/>
        <v>13333.3</v>
      </c>
      <c r="I191" s="219">
        <v>13333.3</v>
      </c>
      <c r="J191" s="123"/>
      <c r="K191" s="161">
        <f t="shared" si="19"/>
        <v>13333.3</v>
      </c>
      <c r="L191" s="123">
        <v>13333.3</v>
      </c>
      <c r="M191" s="139"/>
      <c r="N191" s="41">
        <f>L191-M191</f>
        <v>13333.3</v>
      </c>
      <c r="O191" s="123">
        <v>13333.3</v>
      </c>
      <c r="P191" s="137"/>
      <c r="Q191" s="211">
        <f>O191-P191</f>
        <v>13333.3</v>
      </c>
      <c r="R191" s="123">
        <v>13333.3</v>
      </c>
      <c r="S191" s="96"/>
      <c r="T191" s="94">
        <f>R191-S191</f>
        <v>13333.3</v>
      </c>
      <c r="U191" s="123">
        <v>13333.3</v>
      </c>
      <c r="V191" s="96"/>
      <c r="W191" s="96">
        <f>U191-V191</f>
        <v>13333.3</v>
      </c>
      <c r="X191" s="123">
        <v>13333.3</v>
      </c>
      <c r="Y191" s="96"/>
      <c r="Z191" s="96">
        <f>X191-Y191</f>
        <v>13333.3</v>
      </c>
      <c r="AA191" s="123">
        <v>13333.3</v>
      </c>
      <c r="AB191" s="120"/>
      <c r="AC191" s="120">
        <f>AA191-AB191</f>
        <v>13333.3</v>
      </c>
      <c r="AD191" s="123">
        <v>13333.3</v>
      </c>
      <c r="AE191" s="96"/>
      <c r="AF191" s="96">
        <f>AD191-AE191</f>
        <v>13333.3</v>
      </c>
      <c r="AG191" s="123">
        <v>13333.3</v>
      </c>
      <c r="AH191" s="96"/>
      <c r="AI191" s="96">
        <f>AG191-AH191</f>
        <v>13333.3</v>
      </c>
      <c r="AJ191" s="123">
        <v>13333.3</v>
      </c>
      <c r="AK191" s="96"/>
      <c r="AL191" s="96">
        <f>AJ191-AK191</f>
        <v>13333.3</v>
      </c>
      <c r="AM191" s="123">
        <v>13333.3</v>
      </c>
      <c r="AN191" s="96"/>
      <c r="AO191" s="96">
        <f>AM191-AN191</f>
        <v>13333.3</v>
      </c>
    </row>
    <row r="192" spans="1:41" s="102" customFormat="1" ht="28.5" hidden="1">
      <c r="A192" s="9">
        <v>3561</v>
      </c>
      <c r="B192" s="12" t="s">
        <v>180</v>
      </c>
      <c r="C192" s="51">
        <f t="shared" si="26"/>
        <v>0</v>
      </c>
      <c r="D192" s="51">
        <f t="shared" si="22"/>
        <v>0</v>
      </c>
      <c r="E192" s="143">
        <f t="shared" si="20"/>
        <v>0</v>
      </c>
      <c r="F192" s="99"/>
      <c r="G192" s="99"/>
      <c r="H192" s="142">
        <f t="shared" si="21"/>
        <v>0</v>
      </c>
      <c r="I192" s="97"/>
      <c r="J192" s="92"/>
      <c r="K192" s="161">
        <f t="shared" si="19"/>
        <v>0</v>
      </c>
      <c r="L192" s="92"/>
      <c r="M192" s="92"/>
      <c r="N192" s="92"/>
      <c r="O192" s="92"/>
      <c r="P192" s="97"/>
      <c r="Q192" s="97"/>
      <c r="R192" s="218"/>
      <c r="S192" s="138"/>
      <c r="T192" s="138"/>
      <c r="U192" s="98">
        <v>0</v>
      </c>
      <c r="V192" s="99"/>
      <c r="W192" s="99"/>
      <c r="X192" s="99">
        <v>0</v>
      </c>
      <c r="Y192" s="99"/>
      <c r="Z192" s="99"/>
      <c r="AA192" s="92">
        <v>0</v>
      </c>
      <c r="AB192" s="92"/>
      <c r="AC192" s="92"/>
      <c r="AD192" s="92">
        <v>0</v>
      </c>
      <c r="AE192" s="92"/>
      <c r="AF192" s="92"/>
      <c r="AG192" s="92">
        <v>0</v>
      </c>
      <c r="AH192" s="92"/>
      <c r="AI192" s="92"/>
      <c r="AJ192" s="92">
        <v>0</v>
      </c>
      <c r="AK192" s="92"/>
      <c r="AL192" s="92"/>
      <c r="AM192" s="92">
        <v>0</v>
      </c>
      <c r="AN192" s="138"/>
      <c r="AO192" s="138"/>
    </row>
    <row r="193" spans="1:41" s="121" customFormat="1" ht="54">
      <c r="A193" s="52">
        <v>3571</v>
      </c>
      <c r="B193" s="53" t="s">
        <v>181</v>
      </c>
      <c r="C193" s="51">
        <f t="shared" si="26"/>
        <v>3000</v>
      </c>
      <c r="D193" s="51">
        <f t="shared" si="27"/>
        <v>0</v>
      </c>
      <c r="E193" s="143">
        <f t="shared" si="20"/>
        <v>3000</v>
      </c>
      <c r="F193" s="92">
        <v>1500</v>
      </c>
      <c r="G193" s="92"/>
      <c r="H193" s="160">
        <f t="shared" si="21"/>
        <v>1500</v>
      </c>
      <c r="I193" s="136">
        <v>1500</v>
      </c>
      <c r="J193" s="92"/>
      <c r="K193" s="161">
        <f t="shared" si="19"/>
        <v>1500</v>
      </c>
      <c r="L193" s="118"/>
      <c r="M193" s="137"/>
      <c r="N193" s="41">
        <f>L193-M193</f>
        <v>0</v>
      </c>
      <c r="O193" s="92"/>
      <c r="P193" s="97"/>
      <c r="Q193" s="211">
        <f>O193-P193</f>
        <v>0</v>
      </c>
      <c r="R193" s="96"/>
      <c r="S193" s="96"/>
      <c r="T193" s="94">
        <f>R193-S193</f>
        <v>0</v>
      </c>
      <c r="U193" s="153">
        <v>0</v>
      </c>
      <c r="V193" s="96"/>
      <c r="W193" s="96">
        <f>U193-V193</f>
        <v>0</v>
      </c>
      <c r="X193" s="96">
        <v>0</v>
      </c>
      <c r="Y193" s="96"/>
      <c r="Z193" s="96">
        <f>X193-Y193</f>
        <v>0</v>
      </c>
      <c r="AA193" s="120"/>
      <c r="AB193" s="120"/>
      <c r="AC193" s="120">
        <f>AA193-AB193</f>
        <v>0</v>
      </c>
      <c r="AD193" s="96">
        <v>0</v>
      </c>
      <c r="AE193" s="96"/>
      <c r="AF193" s="96">
        <f>AD193-AE193</f>
        <v>0</v>
      </c>
      <c r="AG193" s="96">
        <v>0</v>
      </c>
      <c r="AH193" s="96"/>
      <c r="AI193" s="96">
        <f>AG193-AH193</f>
        <v>0</v>
      </c>
      <c r="AJ193" s="96">
        <v>0</v>
      </c>
      <c r="AK193" s="96"/>
      <c r="AL193" s="96">
        <f>AJ193-AK193</f>
        <v>0</v>
      </c>
      <c r="AM193" s="93">
        <v>0</v>
      </c>
      <c r="AN193" s="96"/>
      <c r="AO193" s="96">
        <f>AM193-AN193</f>
        <v>0</v>
      </c>
    </row>
    <row r="194" spans="1:41" s="102" customFormat="1" ht="28.5" hidden="1">
      <c r="A194" s="9">
        <v>3572</v>
      </c>
      <c r="B194" s="12" t="s">
        <v>182</v>
      </c>
      <c r="C194" s="51">
        <f t="shared" si="26"/>
        <v>0</v>
      </c>
      <c r="D194" s="51">
        <f t="shared" si="22"/>
        <v>0</v>
      </c>
      <c r="E194" s="143">
        <f t="shared" si="20"/>
        <v>0</v>
      </c>
      <c r="F194" s="101"/>
      <c r="G194" s="101"/>
      <c r="H194" s="142">
        <f t="shared" si="21"/>
        <v>0</v>
      </c>
      <c r="I194" s="97"/>
      <c r="J194" s="92"/>
      <c r="K194" s="161">
        <f t="shared" si="19"/>
        <v>0</v>
      </c>
      <c r="L194" s="92"/>
      <c r="M194" s="92"/>
      <c r="N194" s="92"/>
      <c r="O194" s="92"/>
      <c r="P194" s="97"/>
      <c r="Q194" s="97"/>
      <c r="R194" s="213"/>
      <c r="S194" s="214"/>
      <c r="T194" s="214"/>
      <c r="U194" s="98">
        <v>0</v>
      </c>
      <c r="V194" s="101"/>
      <c r="W194" s="101"/>
      <c r="X194" s="101">
        <v>0</v>
      </c>
      <c r="Y194" s="101"/>
      <c r="Z194" s="101"/>
      <c r="AA194" s="92">
        <v>0</v>
      </c>
      <c r="AB194" s="92"/>
      <c r="AC194" s="92"/>
      <c r="AD194" s="92">
        <v>0</v>
      </c>
      <c r="AE194" s="92"/>
      <c r="AF194" s="92"/>
      <c r="AG194" s="92">
        <v>0</v>
      </c>
      <c r="AH194" s="92"/>
      <c r="AI194" s="92"/>
      <c r="AJ194" s="92">
        <v>0</v>
      </c>
      <c r="AK194" s="92"/>
      <c r="AL194" s="92"/>
      <c r="AM194" s="92">
        <v>0</v>
      </c>
      <c r="AN194" s="138"/>
      <c r="AO194" s="138"/>
    </row>
    <row r="195" spans="1:41" s="102" customFormat="1" ht="28.5" hidden="1">
      <c r="A195" s="9">
        <v>3573</v>
      </c>
      <c r="B195" s="12" t="s">
        <v>183</v>
      </c>
      <c r="C195" s="51">
        <f t="shared" si="26"/>
        <v>0</v>
      </c>
      <c r="D195" s="51">
        <f t="shared" si="22"/>
        <v>0</v>
      </c>
      <c r="E195" s="143">
        <f t="shared" si="20"/>
        <v>0</v>
      </c>
      <c r="F195" s="103"/>
      <c r="G195" s="103"/>
      <c r="H195" s="142">
        <f t="shared" si="21"/>
        <v>0</v>
      </c>
      <c r="I195" s="97"/>
      <c r="J195" s="92"/>
      <c r="K195" s="161">
        <f t="shared" si="19"/>
        <v>0</v>
      </c>
      <c r="L195" s="92"/>
      <c r="M195" s="92"/>
      <c r="N195" s="92"/>
      <c r="O195" s="92"/>
      <c r="P195" s="97"/>
      <c r="Q195" s="97"/>
      <c r="R195" s="205"/>
      <c r="S195" s="206"/>
      <c r="T195" s="206"/>
      <c r="U195" s="98">
        <v>0</v>
      </c>
      <c r="V195" s="103"/>
      <c r="W195" s="103"/>
      <c r="X195" s="103">
        <v>0</v>
      </c>
      <c r="Y195" s="103"/>
      <c r="Z195" s="103"/>
      <c r="AA195" s="92">
        <v>0</v>
      </c>
      <c r="AB195" s="92"/>
      <c r="AC195" s="92"/>
      <c r="AD195" s="92">
        <v>0</v>
      </c>
      <c r="AE195" s="92"/>
      <c r="AF195" s="92"/>
      <c r="AG195" s="92">
        <v>0</v>
      </c>
      <c r="AH195" s="92"/>
      <c r="AI195" s="92"/>
      <c r="AJ195" s="92">
        <v>0</v>
      </c>
      <c r="AK195" s="92"/>
      <c r="AL195" s="92"/>
      <c r="AM195" s="92">
        <v>0</v>
      </c>
      <c r="AN195" s="138"/>
      <c r="AO195" s="138"/>
    </row>
    <row r="196" spans="1:41" s="121" customFormat="1" ht="36">
      <c r="A196" s="52">
        <v>3581</v>
      </c>
      <c r="B196" s="53" t="s">
        <v>184</v>
      </c>
      <c r="C196" s="51">
        <f t="shared" si="26"/>
        <v>76200</v>
      </c>
      <c r="D196" s="51">
        <f>G196+J196+M196+P196+S196+V196+Y196+AB196+AE196+AH196+AK196+AN196</f>
        <v>0</v>
      </c>
      <c r="E196" s="143">
        <f t="shared" si="20"/>
        <v>76200</v>
      </c>
      <c r="F196" s="96">
        <v>6350</v>
      </c>
      <c r="G196" s="161"/>
      <c r="H196" s="160">
        <f t="shared" si="21"/>
        <v>6350</v>
      </c>
      <c r="I196" s="153">
        <v>6350</v>
      </c>
      <c r="J196" s="161"/>
      <c r="K196" s="161">
        <f t="shared" si="19"/>
        <v>6350</v>
      </c>
      <c r="L196" s="94">
        <v>6350</v>
      </c>
      <c r="M196" s="94"/>
      <c r="N196" s="41">
        <f>L196-M196</f>
        <v>6350</v>
      </c>
      <c r="O196" s="94">
        <v>6350</v>
      </c>
      <c r="P196" s="94"/>
      <c r="Q196" s="211">
        <f>O196-P196</f>
        <v>6350</v>
      </c>
      <c r="R196" s="96">
        <v>6350</v>
      </c>
      <c r="S196" s="96"/>
      <c r="T196" s="94">
        <f>R196-S196</f>
        <v>6350</v>
      </c>
      <c r="U196" s="153">
        <v>6350</v>
      </c>
      <c r="V196" s="96"/>
      <c r="W196" s="96">
        <f>U196-V196</f>
        <v>6350</v>
      </c>
      <c r="X196" s="96">
        <v>6350</v>
      </c>
      <c r="Y196" s="96"/>
      <c r="Z196" s="96">
        <f>X196-Y196</f>
        <v>6350</v>
      </c>
      <c r="AA196" s="120">
        <v>6350</v>
      </c>
      <c r="AB196" s="120"/>
      <c r="AC196" s="120">
        <f>AA196-AB196</f>
        <v>6350</v>
      </c>
      <c r="AD196" s="96">
        <v>6350</v>
      </c>
      <c r="AE196" s="96"/>
      <c r="AF196" s="96">
        <f>AD196-AE196</f>
        <v>6350</v>
      </c>
      <c r="AG196" s="96">
        <v>6350</v>
      </c>
      <c r="AH196" s="96"/>
      <c r="AI196" s="96">
        <f>AG196-AH196</f>
        <v>6350</v>
      </c>
      <c r="AJ196" s="96">
        <v>6350</v>
      </c>
      <c r="AK196" s="96"/>
      <c r="AL196" s="96">
        <f>AJ196-AK196</f>
        <v>6350</v>
      </c>
      <c r="AM196" s="93">
        <v>6350</v>
      </c>
      <c r="AN196" s="96"/>
      <c r="AO196" s="96">
        <f>AM196-AN196</f>
        <v>6350</v>
      </c>
    </row>
    <row r="197" spans="1:41" s="121" customFormat="1" ht="18" hidden="1">
      <c r="A197" s="52">
        <v>3591</v>
      </c>
      <c r="B197" s="53" t="s">
        <v>185</v>
      </c>
      <c r="C197" s="51">
        <f t="shared" si="26"/>
        <v>0</v>
      </c>
      <c r="D197" s="51">
        <f t="shared" si="22"/>
        <v>0</v>
      </c>
      <c r="E197" s="143">
        <f t="shared" si="20"/>
        <v>0</v>
      </c>
      <c r="F197" s="99"/>
      <c r="G197" s="99"/>
      <c r="H197" s="142">
        <f t="shared" si="21"/>
        <v>0</v>
      </c>
      <c r="I197" s="97"/>
      <c r="J197" s="92"/>
      <c r="K197" s="161">
        <f t="shared" si="19"/>
        <v>0</v>
      </c>
      <c r="L197" s="118"/>
      <c r="M197" s="139"/>
      <c r="N197" s="139"/>
      <c r="O197" s="118"/>
      <c r="P197" s="137"/>
      <c r="Q197" s="137"/>
      <c r="R197" s="217"/>
      <c r="S197" s="190"/>
      <c r="T197" s="190"/>
      <c r="U197" s="94">
        <v>0</v>
      </c>
      <c r="V197" s="94"/>
      <c r="W197" s="94"/>
      <c r="X197" s="94"/>
      <c r="Y197" s="120"/>
      <c r="Z197" s="95"/>
      <c r="AA197" s="120">
        <v>0</v>
      </c>
      <c r="AB197" s="120"/>
      <c r="AC197" s="120"/>
      <c r="AD197" s="96"/>
      <c r="AE197" s="96"/>
      <c r="AF197" s="96"/>
      <c r="AG197" s="96">
        <v>0</v>
      </c>
      <c r="AH197" s="96"/>
      <c r="AI197" s="96"/>
      <c r="AJ197" s="96">
        <v>0</v>
      </c>
      <c r="AK197" s="96"/>
      <c r="AL197" s="96"/>
      <c r="AM197" s="96"/>
      <c r="AN197" s="190"/>
      <c r="AO197" s="190"/>
    </row>
    <row r="198" spans="1:41" s="121" customFormat="1" ht="72">
      <c r="A198" s="52">
        <v>3611</v>
      </c>
      <c r="B198" s="53" t="s">
        <v>186</v>
      </c>
      <c r="C198" s="51">
        <f t="shared" si="26"/>
        <v>60000</v>
      </c>
      <c r="D198" s="51">
        <f>G198+J198+M198+P198+S198+V198+Y198+AB198+AE198+AH198+AK198+AN198</f>
        <v>0</v>
      </c>
      <c r="E198" s="143">
        <f t="shared" si="20"/>
        <v>60000</v>
      </c>
      <c r="F198" s="123"/>
      <c r="G198" s="161"/>
      <c r="H198" s="160">
        <f t="shared" si="21"/>
        <v>0</v>
      </c>
      <c r="I198" s="220"/>
      <c r="J198" s="123"/>
      <c r="K198" s="161">
        <f aca="true" t="shared" si="28" ref="K198:K261">I198-J198</f>
        <v>0</v>
      </c>
      <c r="L198" s="118">
        <v>60000</v>
      </c>
      <c r="M198" s="139"/>
      <c r="N198" s="41">
        <f>L198-M198</f>
        <v>60000</v>
      </c>
      <c r="O198" s="118"/>
      <c r="P198" s="137"/>
      <c r="Q198" s="211">
        <f>O198-P198</f>
        <v>0</v>
      </c>
      <c r="R198" s="96"/>
      <c r="S198" s="96"/>
      <c r="T198" s="94">
        <f>R198-S198</f>
        <v>0</v>
      </c>
      <c r="U198" s="153"/>
      <c r="V198" s="96"/>
      <c r="W198" s="96">
        <f>U198-V198</f>
        <v>0</v>
      </c>
      <c r="X198" s="96"/>
      <c r="Y198" s="96"/>
      <c r="Z198" s="96">
        <f>X198-Y198</f>
        <v>0</v>
      </c>
      <c r="AA198" s="120">
        <v>0</v>
      </c>
      <c r="AB198" s="120"/>
      <c r="AC198" s="120">
        <f>AA198-AB198</f>
        <v>0</v>
      </c>
      <c r="AD198" s="96">
        <v>0</v>
      </c>
      <c r="AE198" s="96"/>
      <c r="AF198" s="96">
        <f>AD198-AE198</f>
        <v>0</v>
      </c>
      <c r="AG198" s="96">
        <v>0</v>
      </c>
      <c r="AH198" s="96"/>
      <c r="AI198" s="96">
        <f>AG198-AH198</f>
        <v>0</v>
      </c>
      <c r="AJ198" s="96">
        <v>0</v>
      </c>
      <c r="AK198" s="96"/>
      <c r="AL198" s="96">
        <f>AJ198-AK198</f>
        <v>0</v>
      </c>
      <c r="AM198" s="93">
        <v>0</v>
      </c>
      <c r="AN198" s="96"/>
      <c r="AO198" s="96">
        <f>AM198-AN198</f>
        <v>0</v>
      </c>
    </row>
    <row r="199" spans="1:41" s="102" customFormat="1" ht="42.75" hidden="1">
      <c r="A199" s="9">
        <v>3621</v>
      </c>
      <c r="B199" s="12" t="s">
        <v>187</v>
      </c>
      <c r="C199" s="51">
        <f t="shared" si="26"/>
        <v>0</v>
      </c>
      <c r="D199" s="51">
        <f t="shared" si="22"/>
        <v>0</v>
      </c>
      <c r="E199" s="143">
        <f t="shared" si="20"/>
        <v>0</v>
      </c>
      <c r="F199" s="99"/>
      <c r="G199" s="99"/>
      <c r="H199" s="142">
        <f t="shared" si="21"/>
        <v>0</v>
      </c>
      <c r="I199" s="97"/>
      <c r="J199" s="92"/>
      <c r="K199" s="161">
        <f t="shared" si="28"/>
        <v>0</v>
      </c>
      <c r="L199" s="92"/>
      <c r="M199" s="92"/>
      <c r="N199" s="92"/>
      <c r="O199" s="92"/>
      <c r="P199" s="97"/>
      <c r="Q199" s="97"/>
      <c r="R199" s="218"/>
      <c r="S199" s="138"/>
      <c r="T199" s="138"/>
      <c r="U199" s="98">
        <v>0</v>
      </c>
      <c r="V199" s="99"/>
      <c r="W199" s="99"/>
      <c r="X199" s="95">
        <v>0</v>
      </c>
      <c r="Y199" s="95"/>
      <c r="Z199" s="95"/>
      <c r="AA199" s="92">
        <v>0</v>
      </c>
      <c r="AB199" s="92"/>
      <c r="AC199" s="92"/>
      <c r="AD199" s="92">
        <v>0</v>
      </c>
      <c r="AE199" s="92"/>
      <c r="AF199" s="92"/>
      <c r="AG199" s="92">
        <v>0</v>
      </c>
      <c r="AH199" s="92"/>
      <c r="AI199" s="92"/>
      <c r="AJ199" s="92">
        <v>0</v>
      </c>
      <c r="AK199" s="92"/>
      <c r="AL199" s="92"/>
      <c r="AM199" s="92">
        <v>0</v>
      </c>
      <c r="AN199" s="138"/>
      <c r="AO199" s="138"/>
    </row>
    <row r="200" spans="1:41" s="121" customFormat="1" ht="54" hidden="1">
      <c r="A200" s="52">
        <v>3631</v>
      </c>
      <c r="B200" s="53" t="s">
        <v>188</v>
      </c>
      <c r="C200" s="51">
        <f t="shared" si="26"/>
        <v>0</v>
      </c>
      <c r="D200" s="51">
        <f>G200+J200+M200+P200+S200+V200+Y200+AB200+AE200+AH200+AK200+AN200</f>
        <v>0</v>
      </c>
      <c r="E200" s="143">
        <f t="shared" si="20"/>
        <v>0</v>
      </c>
      <c r="F200" s="92"/>
      <c r="G200" s="92"/>
      <c r="H200" s="160">
        <f t="shared" si="21"/>
        <v>0</v>
      </c>
      <c r="I200" s="136"/>
      <c r="J200" s="92"/>
      <c r="K200" s="161">
        <f t="shared" si="28"/>
        <v>0</v>
      </c>
      <c r="L200" s="118"/>
      <c r="M200" s="137"/>
      <c r="N200" s="41">
        <f>L200-M200</f>
        <v>0</v>
      </c>
      <c r="O200" s="92"/>
      <c r="P200" s="97"/>
      <c r="Q200" s="211">
        <f>O200-P200</f>
        <v>0</v>
      </c>
      <c r="R200" s="96"/>
      <c r="S200" s="96"/>
      <c r="T200" s="94">
        <f>R200-S200</f>
        <v>0</v>
      </c>
      <c r="U200" s="153">
        <v>0</v>
      </c>
      <c r="V200" s="96"/>
      <c r="W200" s="96">
        <f>U200-V200</f>
        <v>0</v>
      </c>
      <c r="X200" s="96">
        <v>0</v>
      </c>
      <c r="Y200" s="96"/>
      <c r="Z200" s="96">
        <f>X200-Y200</f>
        <v>0</v>
      </c>
      <c r="AA200" s="120">
        <v>0</v>
      </c>
      <c r="AB200" s="120"/>
      <c r="AC200" s="120">
        <f>AA200-AB200</f>
        <v>0</v>
      </c>
      <c r="AD200" s="96">
        <v>0</v>
      </c>
      <c r="AE200" s="96"/>
      <c r="AF200" s="96">
        <f>AD200-AE200</f>
        <v>0</v>
      </c>
      <c r="AG200" s="96">
        <v>0</v>
      </c>
      <c r="AH200" s="96"/>
      <c r="AI200" s="96">
        <f>AG200-AH200</f>
        <v>0</v>
      </c>
      <c r="AJ200" s="96">
        <v>0</v>
      </c>
      <c r="AK200" s="96"/>
      <c r="AL200" s="96">
        <f>AJ200-AK200</f>
        <v>0</v>
      </c>
      <c r="AM200" s="93">
        <v>0</v>
      </c>
      <c r="AN200" s="96"/>
      <c r="AO200" s="96">
        <f>AM200-AN200</f>
        <v>0</v>
      </c>
    </row>
    <row r="201" spans="1:41" s="121" customFormat="1" ht="28.5" customHeight="1" hidden="1">
      <c r="A201" s="52">
        <v>3641</v>
      </c>
      <c r="B201" s="53" t="s">
        <v>189</v>
      </c>
      <c r="C201" s="51">
        <f t="shared" si="26"/>
        <v>0</v>
      </c>
      <c r="D201" s="51">
        <f>G201+J201+M201+P201+S201+V201+Y201+AB201+AE201+AH201+AK201+AN201</f>
        <v>0</v>
      </c>
      <c r="E201" s="143">
        <f t="shared" si="20"/>
        <v>0</v>
      </c>
      <c r="F201" s="92"/>
      <c r="G201" s="92"/>
      <c r="H201" s="160">
        <f t="shared" si="21"/>
        <v>0</v>
      </c>
      <c r="I201" s="136"/>
      <c r="J201" s="92"/>
      <c r="K201" s="161">
        <f t="shared" si="28"/>
        <v>0</v>
      </c>
      <c r="L201" s="123"/>
      <c r="M201" s="137"/>
      <c r="N201" s="41">
        <f>L201-M201</f>
        <v>0</v>
      </c>
      <c r="O201" s="92"/>
      <c r="P201" s="97"/>
      <c r="Q201" s="211">
        <f>O201-P201</f>
        <v>0</v>
      </c>
      <c r="R201" s="96"/>
      <c r="S201" s="96"/>
      <c r="T201" s="94">
        <f>R201-S201</f>
        <v>0</v>
      </c>
      <c r="U201" s="153">
        <v>0</v>
      </c>
      <c r="V201" s="96"/>
      <c r="W201" s="96">
        <f>U201-V201</f>
        <v>0</v>
      </c>
      <c r="X201" s="96">
        <v>0</v>
      </c>
      <c r="Y201" s="96"/>
      <c r="Z201" s="96">
        <f>X201-Y201</f>
        <v>0</v>
      </c>
      <c r="AA201" s="120">
        <v>0</v>
      </c>
      <c r="AB201" s="120"/>
      <c r="AC201" s="120">
        <f>AA201-AB201</f>
        <v>0</v>
      </c>
      <c r="AD201" s="96">
        <v>0</v>
      </c>
      <c r="AE201" s="96"/>
      <c r="AF201" s="96">
        <f>AD201-AE201</f>
        <v>0</v>
      </c>
      <c r="AG201" s="96">
        <v>0</v>
      </c>
      <c r="AH201" s="96"/>
      <c r="AI201" s="96">
        <f>AG201-AH201</f>
        <v>0</v>
      </c>
      <c r="AJ201" s="96">
        <v>0</v>
      </c>
      <c r="AK201" s="96"/>
      <c r="AL201" s="96">
        <f>AJ201-AK201</f>
        <v>0</v>
      </c>
      <c r="AM201" s="93">
        <v>0</v>
      </c>
      <c r="AN201" s="96"/>
      <c r="AO201" s="96">
        <f>AM201-AN201</f>
        <v>0</v>
      </c>
    </row>
    <row r="202" spans="1:41" s="102" customFormat="1" ht="28.5" hidden="1">
      <c r="A202" s="9">
        <v>3651</v>
      </c>
      <c r="B202" s="12" t="s">
        <v>190</v>
      </c>
      <c r="C202" s="51">
        <f t="shared" si="26"/>
        <v>0</v>
      </c>
      <c r="D202" s="51">
        <f t="shared" si="22"/>
        <v>0</v>
      </c>
      <c r="E202" s="143">
        <f t="shared" si="20"/>
        <v>0</v>
      </c>
      <c r="F202" s="101"/>
      <c r="G202" s="101"/>
      <c r="H202" s="142">
        <f t="shared" si="21"/>
        <v>0</v>
      </c>
      <c r="I202" s="97"/>
      <c r="J202" s="92"/>
      <c r="K202" s="161">
        <f t="shared" si="28"/>
        <v>0</v>
      </c>
      <c r="L202" s="92"/>
      <c r="M202" s="92"/>
      <c r="N202" s="92"/>
      <c r="O202" s="92"/>
      <c r="P202" s="97"/>
      <c r="Q202" s="97"/>
      <c r="R202" s="213"/>
      <c r="S202" s="214"/>
      <c r="T202" s="214"/>
      <c r="U202" s="98">
        <v>0</v>
      </c>
      <c r="V202" s="101"/>
      <c r="W202" s="101"/>
      <c r="X202" s="101">
        <v>0</v>
      </c>
      <c r="Y202" s="101"/>
      <c r="Z202" s="101"/>
      <c r="AA202" s="92">
        <v>0</v>
      </c>
      <c r="AB202" s="92"/>
      <c r="AC202" s="92"/>
      <c r="AD202" s="92">
        <v>0</v>
      </c>
      <c r="AE202" s="92"/>
      <c r="AF202" s="92"/>
      <c r="AG202" s="92">
        <v>0</v>
      </c>
      <c r="AH202" s="92"/>
      <c r="AI202" s="92"/>
      <c r="AJ202" s="92">
        <v>0</v>
      </c>
      <c r="AK202" s="92"/>
      <c r="AL202" s="92"/>
      <c r="AM202" s="92">
        <v>0</v>
      </c>
      <c r="AN202" s="138"/>
      <c r="AO202" s="138"/>
    </row>
    <row r="203" spans="1:41" s="102" customFormat="1" ht="28.5" hidden="1">
      <c r="A203" s="9">
        <v>3661</v>
      </c>
      <c r="B203" s="12" t="s">
        <v>191</v>
      </c>
      <c r="C203" s="51">
        <f t="shared" si="26"/>
        <v>0</v>
      </c>
      <c r="D203" s="51">
        <f aca="true" t="shared" si="29" ref="D203:D266">G203+J203</f>
        <v>0</v>
      </c>
      <c r="E203" s="143">
        <f aca="true" t="shared" si="30" ref="E203:E266">C203-D203</f>
        <v>0</v>
      </c>
      <c r="F203" s="91"/>
      <c r="G203" s="91"/>
      <c r="H203" s="142">
        <f aca="true" t="shared" si="31" ref="H203:H266">F203-G203</f>
        <v>0</v>
      </c>
      <c r="I203" s="97"/>
      <c r="J203" s="92"/>
      <c r="K203" s="161">
        <f t="shared" si="28"/>
        <v>0</v>
      </c>
      <c r="L203" s="92"/>
      <c r="M203" s="92"/>
      <c r="N203" s="92"/>
      <c r="O203" s="92"/>
      <c r="P203" s="97"/>
      <c r="Q203" s="97"/>
      <c r="R203" s="97"/>
      <c r="S203" s="136"/>
      <c r="T203" s="136"/>
      <c r="U203" s="98">
        <v>0</v>
      </c>
      <c r="V203" s="91"/>
      <c r="W203" s="91"/>
      <c r="X203" s="91">
        <v>0</v>
      </c>
      <c r="Y203" s="91"/>
      <c r="Z203" s="91"/>
      <c r="AA203" s="92">
        <v>0</v>
      </c>
      <c r="AB203" s="92"/>
      <c r="AC203" s="92"/>
      <c r="AD203" s="92">
        <v>0</v>
      </c>
      <c r="AE203" s="92"/>
      <c r="AF203" s="92"/>
      <c r="AG203" s="92">
        <v>0</v>
      </c>
      <c r="AH203" s="92"/>
      <c r="AI203" s="92"/>
      <c r="AJ203" s="92">
        <v>0</v>
      </c>
      <c r="AK203" s="92"/>
      <c r="AL203" s="92"/>
      <c r="AM203" s="92">
        <v>0</v>
      </c>
      <c r="AN203" s="138"/>
      <c r="AO203" s="138"/>
    </row>
    <row r="204" spans="1:41" s="102" customFormat="1" ht="18" hidden="1">
      <c r="A204" s="9">
        <v>3691</v>
      </c>
      <c r="B204" s="12" t="s">
        <v>192</v>
      </c>
      <c r="C204" s="51">
        <f t="shared" si="26"/>
        <v>0</v>
      </c>
      <c r="D204" s="51">
        <f t="shared" si="29"/>
        <v>0</v>
      </c>
      <c r="E204" s="143">
        <f t="shared" si="30"/>
        <v>0</v>
      </c>
      <c r="F204" s="103"/>
      <c r="G204" s="103"/>
      <c r="H204" s="142">
        <f t="shared" si="31"/>
        <v>0</v>
      </c>
      <c r="I204" s="97"/>
      <c r="J204" s="92"/>
      <c r="K204" s="161">
        <f t="shared" si="28"/>
        <v>0</v>
      </c>
      <c r="L204" s="92"/>
      <c r="M204" s="92"/>
      <c r="N204" s="92"/>
      <c r="O204" s="92"/>
      <c r="P204" s="97"/>
      <c r="Q204" s="97"/>
      <c r="R204" s="205"/>
      <c r="S204" s="206"/>
      <c r="T204" s="206"/>
      <c r="U204" s="98">
        <v>0</v>
      </c>
      <c r="V204" s="103"/>
      <c r="W204" s="103"/>
      <c r="X204" s="103">
        <v>0</v>
      </c>
      <c r="Y204" s="103"/>
      <c r="Z204" s="103"/>
      <c r="AA204" s="92">
        <v>0</v>
      </c>
      <c r="AB204" s="92"/>
      <c r="AC204" s="92"/>
      <c r="AD204" s="92">
        <v>0</v>
      </c>
      <c r="AE204" s="92"/>
      <c r="AF204" s="92"/>
      <c r="AG204" s="92">
        <v>0</v>
      </c>
      <c r="AH204" s="92"/>
      <c r="AI204" s="92"/>
      <c r="AJ204" s="92">
        <v>0</v>
      </c>
      <c r="AK204" s="92"/>
      <c r="AL204" s="92"/>
      <c r="AM204" s="92">
        <v>0</v>
      </c>
      <c r="AN204" s="138"/>
      <c r="AO204" s="138"/>
    </row>
    <row r="205" spans="1:41" s="121" customFormat="1" ht="18">
      <c r="A205" s="52">
        <v>3711</v>
      </c>
      <c r="B205" s="53" t="s">
        <v>193</v>
      </c>
      <c r="C205" s="51">
        <f t="shared" si="26"/>
        <v>120000</v>
      </c>
      <c r="D205" s="51">
        <f>G205+J205+M205+P205+S205+V205+Y205+AB205+AE205+AH205+AK205+AN205</f>
        <v>0</v>
      </c>
      <c r="E205" s="143">
        <f t="shared" si="30"/>
        <v>120000</v>
      </c>
      <c r="F205" s="123">
        <v>10000</v>
      </c>
      <c r="G205" s="161"/>
      <c r="H205" s="160">
        <f t="shared" si="31"/>
        <v>10000</v>
      </c>
      <c r="I205" s="219">
        <v>10000</v>
      </c>
      <c r="J205" s="161"/>
      <c r="K205" s="161">
        <f t="shared" si="28"/>
        <v>10000</v>
      </c>
      <c r="L205" s="123">
        <v>10000</v>
      </c>
      <c r="M205" s="128"/>
      <c r="N205" s="41">
        <f>L205-M205</f>
        <v>10000</v>
      </c>
      <c r="O205" s="123">
        <v>10000</v>
      </c>
      <c r="P205" s="128"/>
      <c r="Q205" s="211">
        <f>O205-P205</f>
        <v>10000</v>
      </c>
      <c r="R205" s="123">
        <v>10000</v>
      </c>
      <c r="S205" s="123"/>
      <c r="T205" s="94">
        <f>R205-S205</f>
        <v>10000</v>
      </c>
      <c r="U205" s="123">
        <v>10000</v>
      </c>
      <c r="V205" s="123"/>
      <c r="W205" s="96">
        <f>U205-V205</f>
        <v>10000</v>
      </c>
      <c r="X205" s="123">
        <v>10000</v>
      </c>
      <c r="Y205" s="123"/>
      <c r="Z205" s="96">
        <f>X205-Y205</f>
        <v>10000</v>
      </c>
      <c r="AA205" s="123">
        <v>10000</v>
      </c>
      <c r="AB205" s="128"/>
      <c r="AC205" s="120">
        <f>AA205-AB205</f>
        <v>10000</v>
      </c>
      <c r="AD205" s="123">
        <v>10000</v>
      </c>
      <c r="AE205" s="128"/>
      <c r="AF205" s="96">
        <f>AD205-AE205</f>
        <v>10000</v>
      </c>
      <c r="AG205" s="123">
        <v>10000</v>
      </c>
      <c r="AH205" s="128"/>
      <c r="AI205" s="96">
        <f>AG205-AH205</f>
        <v>10000</v>
      </c>
      <c r="AJ205" s="123">
        <v>10000</v>
      </c>
      <c r="AK205" s="128"/>
      <c r="AL205" s="96">
        <f>AJ205-AK205</f>
        <v>10000</v>
      </c>
      <c r="AM205" s="123">
        <v>10000</v>
      </c>
      <c r="AN205" s="123"/>
      <c r="AO205" s="96">
        <f>AM205-AN205</f>
        <v>10000</v>
      </c>
    </row>
    <row r="206" spans="1:41" s="102" customFormat="1" ht="18" hidden="1">
      <c r="A206" s="9">
        <v>3712</v>
      </c>
      <c r="B206" s="12" t="s">
        <v>194</v>
      </c>
      <c r="C206" s="51">
        <f t="shared" si="26"/>
        <v>0</v>
      </c>
      <c r="D206" s="51">
        <f t="shared" si="29"/>
        <v>0</v>
      </c>
      <c r="E206" s="143">
        <f t="shared" si="30"/>
        <v>0</v>
      </c>
      <c r="F206" s="99"/>
      <c r="G206" s="99"/>
      <c r="H206" s="142">
        <f t="shared" si="31"/>
        <v>0</v>
      </c>
      <c r="I206" s="97"/>
      <c r="J206" s="92"/>
      <c r="K206" s="161">
        <f t="shared" si="28"/>
        <v>0</v>
      </c>
      <c r="L206" s="92"/>
      <c r="M206" s="92"/>
      <c r="N206" s="92"/>
      <c r="O206" s="92"/>
      <c r="P206" s="97"/>
      <c r="Q206" s="97"/>
      <c r="R206" s="218"/>
      <c r="S206" s="138"/>
      <c r="T206" s="138"/>
      <c r="U206" s="98">
        <v>0</v>
      </c>
      <c r="V206" s="99"/>
      <c r="W206" s="99"/>
      <c r="X206" s="99">
        <v>0</v>
      </c>
      <c r="Y206" s="99"/>
      <c r="Z206" s="99"/>
      <c r="AA206" s="92">
        <v>0</v>
      </c>
      <c r="AB206" s="92"/>
      <c r="AC206" s="92"/>
      <c r="AD206" s="92">
        <v>0</v>
      </c>
      <c r="AE206" s="92"/>
      <c r="AF206" s="92"/>
      <c r="AG206" s="92">
        <v>0</v>
      </c>
      <c r="AH206" s="92"/>
      <c r="AI206" s="92"/>
      <c r="AJ206" s="92">
        <v>0</v>
      </c>
      <c r="AK206" s="92"/>
      <c r="AL206" s="92"/>
      <c r="AM206" s="92">
        <v>0</v>
      </c>
      <c r="AN206" s="138"/>
      <c r="AO206" s="138"/>
    </row>
    <row r="207" spans="1:41" s="121" customFormat="1" ht="18">
      <c r="A207" s="52">
        <v>3721</v>
      </c>
      <c r="B207" s="53" t="s">
        <v>195</v>
      </c>
      <c r="C207" s="51">
        <f t="shared" si="26"/>
        <v>30999.599999999995</v>
      </c>
      <c r="D207" s="51">
        <f>G207+J207+M207+P207+S207+V207+Y207+AB207+AE207+AH207+AK207+AN207</f>
        <v>0</v>
      </c>
      <c r="E207" s="143">
        <f t="shared" si="30"/>
        <v>30999.599999999995</v>
      </c>
      <c r="F207" s="123">
        <v>2583.3</v>
      </c>
      <c r="G207" s="161"/>
      <c r="H207" s="160">
        <f t="shared" si="31"/>
        <v>2583.3</v>
      </c>
      <c r="I207" s="219">
        <v>2583.3</v>
      </c>
      <c r="J207" s="161"/>
      <c r="K207" s="161">
        <f t="shared" si="28"/>
        <v>2583.3</v>
      </c>
      <c r="L207" s="123">
        <v>2583.3</v>
      </c>
      <c r="M207" s="139"/>
      <c r="N207" s="41">
        <f>L207-M207</f>
        <v>2583.3</v>
      </c>
      <c r="O207" s="123">
        <v>2583.3</v>
      </c>
      <c r="P207" s="139"/>
      <c r="Q207" s="211">
        <f>O207-P207</f>
        <v>2583.3</v>
      </c>
      <c r="R207" s="123">
        <v>2583.3</v>
      </c>
      <c r="S207" s="123"/>
      <c r="T207" s="94">
        <f>R207-S207</f>
        <v>2583.3</v>
      </c>
      <c r="U207" s="123">
        <v>2583.3</v>
      </c>
      <c r="V207" s="123"/>
      <c r="W207" s="96">
        <f>U207-V207</f>
        <v>2583.3</v>
      </c>
      <c r="X207" s="123">
        <v>2583.3</v>
      </c>
      <c r="Y207" s="123"/>
      <c r="Z207" s="96">
        <f>X207-Y207</f>
        <v>2583.3</v>
      </c>
      <c r="AA207" s="123">
        <v>2583.3</v>
      </c>
      <c r="AB207" s="139"/>
      <c r="AC207" s="120">
        <f>AA207-AB207</f>
        <v>2583.3</v>
      </c>
      <c r="AD207" s="123">
        <v>2583.3</v>
      </c>
      <c r="AE207" s="139"/>
      <c r="AF207" s="96">
        <f>AD207-AE207</f>
        <v>2583.3</v>
      </c>
      <c r="AG207" s="123">
        <v>2583.3</v>
      </c>
      <c r="AH207" s="139"/>
      <c r="AI207" s="96">
        <f>AG207-AH207</f>
        <v>2583.3</v>
      </c>
      <c r="AJ207" s="123">
        <v>2583.3</v>
      </c>
      <c r="AK207" s="137"/>
      <c r="AL207" s="96">
        <f>AJ207-AK207</f>
        <v>2583.3</v>
      </c>
      <c r="AM207" s="123">
        <v>2583.3</v>
      </c>
      <c r="AN207" s="96"/>
      <c r="AO207" s="96">
        <f>AM207-AN207</f>
        <v>2583.3</v>
      </c>
    </row>
    <row r="208" spans="1:41" s="102" customFormat="1" ht="18" hidden="1">
      <c r="A208" s="9">
        <v>3722</v>
      </c>
      <c r="B208" s="12" t="s">
        <v>196</v>
      </c>
      <c r="C208" s="51">
        <f t="shared" si="26"/>
        <v>0</v>
      </c>
      <c r="D208" s="51">
        <f t="shared" si="29"/>
        <v>0</v>
      </c>
      <c r="E208" s="143">
        <f t="shared" si="30"/>
        <v>0</v>
      </c>
      <c r="F208" s="101"/>
      <c r="G208" s="101"/>
      <c r="H208" s="142">
        <f t="shared" si="31"/>
        <v>0</v>
      </c>
      <c r="I208" s="97"/>
      <c r="J208" s="92"/>
      <c r="K208" s="161">
        <f t="shared" si="28"/>
        <v>0</v>
      </c>
      <c r="L208" s="92"/>
      <c r="M208" s="92"/>
      <c r="N208" s="92"/>
      <c r="O208" s="92"/>
      <c r="P208" s="97"/>
      <c r="Q208" s="97"/>
      <c r="R208" s="213"/>
      <c r="S208" s="214"/>
      <c r="T208" s="214"/>
      <c r="U208" s="98">
        <v>0</v>
      </c>
      <c r="V208" s="101"/>
      <c r="W208" s="101"/>
      <c r="X208" s="101">
        <v>0</v>
      </c>
      <c r="Y208" s="101"/>
      <c r="Z208" s="101"/>
      <c r="AA208" s="92">
        <v>0</v>
      </c>
      <c r="AB208" s="92"/>
      <c r="AC208" s="92"/>
      <c r="AD208" s="92">
        <v>0</v>
      </c>
      <c r="AE208" s="92"/>
      <c r="AF208" s="92"/>
      <c r="AG208" s="92">
        <v>0</v>
      </c>
      <c r="AH208" s="92"/>
      <c r="AI208" s="92"/>
      <c r="AJ208" s="92">
        <v>0</v>
      </c>
      <c r="AK208" s="92"/>
      <c r="AL208" s="92"/>
      <c r="AM208" s="92">
        <v>0</v>
      </c>
      <c r="AN208" s="138"/>
      <c r="AO208" s="138"/>
    </row>
    <row r="209" spans="1:41" s="102" customFormat="1" ht="18" hidden="1">
      <c r="A209" s="9">
        <v>3731</v>
      </c>
      <c r="B209" s="12" t="s">
        <v>197</v>
      </c>
      <c r="C209" s="51">
        <f t="shared" si="26"/>
        <v>0</v>
      </c>
      <c r="D209" s="51">
        <f t="shared" si="29"/>
        <v>0</v>
      </c>
      <c r="E209" s="143">
        <f t="shared" si="30"/>
        <v>0</v>
      </c>
      <c r="F209" s="91"/>
      <c r="G209" s="91"/>
      <c r="H209" s="142">
        <f t="shared" si="31"/>
        <v>0</v>
      </c>
      <c r="I209" s="97"/>
      <c r="J209" s="92"/>
      <c r="K209" s="161">
        <f t="shared" si="28"/>
        <v>0</v>
      </c>
      <c r="L209" s="92"/>
      <c r="M209" s="92"/>
      <c r="N209" s="92"/>
      <c r="O209" s="92"/>
      <c r="P209" s="97"/>
      <c r="Q209" s="97"/>
      <c r="R209" s="97"/>
      <c r="S209" s="136"/>
      <c r="T209" s="136"/>
      <c r="U209" s="98">
        <v>0</v>
      </c>
      <c r="V209" s="91"/>
      <c r="W209" s="91"/>
      <c r="X209" s="91">
        <v>0</v>
      </c>
      <c r="Y209" s="91"/>
      <c r="Z209" s="91"/>
      <c r="AA209" s="92">
        <v>0</v>
      </c>
      <c r="AB209" s="92"/>
      <c r="AC209" s="92"/>
      <c r="AD209" s="92">
        <v>0</v>
      </c>
      <c r="AE209" s="92"/>
      <c r="AF209" s="92"/>
      <c r="AG209" s="92">
        <v>0</v>
      </c>
      <c r="AH209" s="92"/>
      <c r="AI209" s="92"/>
      <c r="AJ209" s="92">
        <v>0</v>
      </c>
      <c r="AK209" s="92"/>
      <c r="AL209" s="92"/>
      <c r="AM209" s="92">
        <v>0</v>
      </c>
      <c r="AN209" s="138"/>
      <c r="AO209" s="138"/>
    </row>
    <row r="210" spans="1:41" s="102" customFormat="1" ht="18" hidden="1">
      <c r="A210" s="9">
        <v>3741</v>
      </c>
      <c r="B210" s="12" t="s">
        <v>198</v>
      </c>
      <c r="C210" s="51">
        <f t="shared" si="26"/>
        <v>0</v>
      </c>
      <c r="D210" s="51">
        <f t="shared" si="29"/>
        <v>0</v>
      </c>
      <c r="E210" s="143">
        <f t="shared" si="30"/>
        <v>0</v>
      </c>
      <c r="F210" s="103"/>
      <c r="G210" s="103"/>
      <c r="H210" s="142">
        <f t="shared" si="31"/>
        <v>0</v>
      </c>
      <c r="I210" s="97"/>
      <c r="J210" s="92"/>
      <c r="K210" s="161">
        <f t="shared" si="28"/>
        <v>0</v>
      </c>
      <c r="L210" s="92"/>
      <c r="M210" s="92"/>
      <c r="N210" s="92"/>
      <c r="O210" s="92"/>
      <c r="P210" s="97"/>
      <c r="Q210" s="97"/>
      <c r="R210" s="97"/>
      <c r="S210" s="136"/>
      <c r="T210" s="136"/>
      <c r="U210" s="98">
        <v>0</v>
      </c>
      <c r="V210" s="103"/>
      <c r="W210" s="103"/>
      <c r="X210" s="103">
        <v>0</v>
      </c>
      <c r="Y210" s="103"/>
      <c r="Z210" s="103"/>
      <c r="AA210" s="92">
        <v>0</v>
      </c>
      <c r="AB210" s="92"/>
      <c r="AC210" s="92"/>
      <c r="AD210" s="92">
        <v>0</v>
      </c>
      <c r="AE210" s="92"/>
      <c r="AF210" s="92"/>
      <c r="AG210" s="92">
        <v>0</v>
      </c>
      <c r="AH210" s="92"/>
      <c r="AI210" s="92"/>
      <c r="AJ210" s="92">
        <v>0</v>
      </c>
      <c r="AK210" s="92"/>
      <c r="AL210" s="92"/>
      <c r="AM210" s="92">
        <v>0</v>
      </c>
      <c r="AN210" s="138"/>
      <c r="AO210" s="138"/>
    </row>
    <row r="211" spans="1:41" s="121" customFormat="1" ht="18">
      <c r="A211" s="52">
        <v>3751</v>
      </c>
      <c r="B211" s="53" t="s">
        <v>199</v>
      </c>
      <c r="C211" s="51">
        <f t="shared" si="26"/>
        <v>54999.60000000001</v>
      </c>
      <c r="D211" s="51">
        <f>G211+J211+M211+P211+S211+V211+Y211+AB211+AE211+AH211+AK211+AN211</f>
        <v>0</v>
      </c>
      <c r="E211" s="143">
        <f t="shared" si="30"/>
        <v>54999.60000000001</v>
      </c>
      <c r="F211" s="123">
        <v>4583.3</v>
      </c>
      <c r="G211" s="161"/>
      <c r="H211" s="160">
        <f t="shared" si="31"/>
        <v>4583.3</v>
      </c>
      <c r="I211" s="219">
        <v>4583.3</v>
      </c>
      <c r="J211" s="161"/>
      <c r="K211" s="161">
        <f t="shared" si="28"/>
        <v>4583.3</v>
      </c>
      <c r="L211" s="123">
        <v>4583.3</v>
      </c>
      <c r="M211" s="139"/>
      <c r="N211" s="41">
        <f>L211-M211</f>
        <v>4583.3</v>
      </c>
      <c r="O211" s="123">
        <v>4583.3</v>
      </c>
      <c r="P211" s="139"/>
      <c r="Q211" s="94">
        <f>O211-P211</f>
        <v>4583.3</v>
      </c>
      <c r="R211" s="123">
        <v>4583.3</v>
      </c>
      <c r="S211" s="123"/>
      <c r="T211" s="94">
        <f>R211-S211</f>
        <v>4583.3</v>
      </c>
      <c r="U211" s="123">
        <v>4583.3</v>
      </c>
      <c r="V211" s="123"/>
      <c r="W211" s="96">
        <f>U211-V211</f>
        <v>4583.3</v>
      </c>
      <c r="X211" s="123">
        <v>4583.3</v>
      </c>
      <c r="Y211" s="123"/>
      <c r="Z211" s="96">
        <f>X211-Y211</f>
        <v>4583.3</v>
      </c>
      <c r="AA211" s="123">
        <v>4583.3</v>
      </c>
      <c r="AB211" s="139"/>
      <c r="AC211" s="120">
        <f>AA211-AB211</f>
        <v>4583.3</v>
      </c>
      <c r="AD211" s="123">
        <v>4583.3</v>
      </c>
      <c r="AE211" s="139"/>
      <c r="AF211" s="96">
        <f>AD211-AE211</f>
        <v>4583.3</v>
      </c>
      <c r="AG211" s="123">
        <v>4583.3</v>
      </c>
      <c r="AH211" s="139"/>
      <c r="AI211" s="96">
        <f>AG211-AH211</f>
        <v>4583.3</v>
      </c>
      <c r="AJ211" s="123">
        <v>4583.3</v>
      </c>
      <c r="AK211" s="137"/>
      <c r="AL211" s="96">
        <f>AJ211-AK211</f>
        <v>4583.3</v>
      </c>
      <c r="AM211" s="123">
        <v>4583.3</v>
      </c>
      <c r="AN211" s="96"/>
      <c r="AO211" s="96">
        <f>AM211-AN211</f>
        <v>4583.3</v>
      </c>
    </row>
    <row r="212" spans="1:41" s="102" customFormat="1" ht="18" hidden="1">
      <c r="A212" s="9">
        <v>3761</v>
      </c>
      <c r="B212" s="12" t="s">
        <v>200</v>
      </c>
      <c r="C212" s="51">
        <f t="shared" si="26"/>
        <v>0</v>
      </c>
      <c r="D212" s="51">
        <f t="shared" si="29"/>
        <v>0</v>
      </c>
      <c r="E212" s="143">
        <f t="shared" si="30"/>
        <v>0</v>
      </c>
      <c r="F212" s="101"/>
      <c r="G212" s="101"/>
      <c r="H212" s="142">
        <f t="shared" si="31"/>
        <v>0</v>
      </c>
      <c r="I212" s="97"/>
      <c r="J212" s="92"/>
      <c r="K212" s="161">
        <f t="shared" si="28"/>
        <v>0</v>
      </c>
      <c r="L212" s="92"/>
      <c r="M212" s="92"/>
      <c r="N212" s="92"/>
      <c r="O212" s="92"/>
      <c r="P212" s="97"/>
      <c r="Q212" s="97"/>
      <c r="R212" s="97"/>
      <c r="S212" s="136"/>
      <c r="T212" s="136"/>
      <c r="U212" s="98">
        <v>0</v>
      </c>
      <c r="V212" s="101"/>
      <c r="W212" s="101"/>
      <c r="X212" s="101">
        <v>0</v>
      </c>
      <c r="Y212" s="101"/>
      <c r="Z212" s="101"/>
      <c r="AA212" s="92">
        <v>0</v>
      </c>
      <c r="AB212" s="92"/>
      <c r="AC212" s="92"/>
      <c r="AD212" s="92">
        <v>0</v>
      </c>
      <c r="AE212" s="92"/>
      <c r="AF212" s="92"/>
      <c r="AG212" s="92">
        <v>0</v>
      </c>
      <c r="AH212" s="92"/>
      <c r="AI212" s="92"/>
      <c r="AJ212" s="92">
        <v>0</v>
      </c>
      <c r="AK212" s="92"/>
      <c r="AL212" s="92"/>
      <c r="AM212" s="92">
        <v>0</v>
      </c>
      <c r="AN212" s="138"/>
      <c r="AO212" s="138"/>
    </row>
    <row r="213" spans="1:41" s="102" customFormat="1" ht="28.5" hidden="1">
      <c r="A213" s="9">
        <v>3771</v>
      </c>
      <c r="B213" s="12" t="s">
        <v>201</v>
      </c>
      <c r="C213" s="51">
        <f t="shared" si="26"/>
        <v>0</v>
      </c>
      <c r="D213" s="51">
        <f t="shared" si="29"/>
        <v>0</v>
      </c>
      <c r="E213" s="143">
        <f t="shared" si="30"/>
        <v>0</v>
      </c>
      <c r="F213" s="91"/>
      <c r="G213" s="91"/>
      <c r="H213" s="142">
        <f t="shared" si="31"/>
        <v>0</v>
      </c>
      <c r="I213" s="97"/>
      <c r="J213" s="92"/>
      <c r="K213" s="161">
        <f t="shared" si="28"/>
        <v>0</v>
      </c>
      <c r="L213" s="92"/>
      <c r="M213" s="92"/>
      <c r="N213" s="92"/>
      <c r="O213" s="92"/>
      <c r="P213" s="97"/>
      <c r="Q213" s="97"/>
      <c r="R213" s="97"/>
      <c r="S213" s="136"/>
      <c r="T213" s="136"/>
      <c r="U213" s="98">
        <v>0</v>
      </c>
      <c r="V213" s="91"/>
      <c r="W213" s="91"/>
      <c r="X213" s="91">
        <v>0</v>
      </c>
      <c r="Y213" s="91"/>
      <c r="Z213" s="91"/>
      <c r="AA213" s="92">
        <v>0</v>
      </c>
      <c r="AB213" s="92"/>
      <c r="AC213" s="92"/>
      <c r="AD213" s="92">
        <v>0</v>
      </c>
      <c r="AE213" s="92"/>
      <c r="AF213" s="92"/>
      <c r="AG213" s="92">
        <v>0</v>
      </c>
      <c r="AH213" s="92"/>
      <c r="AI213" s="92"/>
      <c r="AJ213" s="92">
        <v>0</v>
      </c>
      <c r="AK213" s="92"/>
      <c r="AL213" s="92"/>
      <c r="AM213" s="92">
        <v>0</v>
      </c>
      <c r="AN213" s="138"/>
      <c r="AO213" s="138"/>
    </row>
    <row r="214" spans="1:41" s="102" customFormat="1" ht="42.75" hidden="1">
      <c r="A214" s="9">
        <v>3781</v>
      </c>
      <c r="B214" s="12" t="s">
        <v>202</v>
      </c>
      <c r="C214" s="51">
        <f t="shared" si="26"/>
        <v>0</v>
      </c>
      <c r="D214" s="51">
        <f t="shared" si="29"/>
        <v>0</v>
      </c>
      <c r="E214" s="143">
        <f t="shared" si="30"/>
        <v>0</v>
      </c>
      <c r="F214" s="91"/>
      <c r="G214" s="91"/>
      <c r="H214" s="142">
        <f t="shared" si="31"/>
        <v>0</v>
      </c>
      <c r="I214" s="97"/>
      <c r="J214" s="92"/>
      <c r="K214" s="161">
        <f t="shared" si="28"/>
        <v>0</v>
      </c>
      <c r="L214" s="92"/>
      <c r="M214" s="92"/>
      <c r="N214" s="92"/>
      <c r="O214" s="92"/>
      <c r="P214" s="97"/>
      <c r="Q214" s="97"/>
      <c r="R214" s="97"/>
      <c r="S214" s="136"/>
      <c r="T214" s="136"/>
      <c r="U214" s="98">
        <v>0</v>
      </c>
      <c r="V214" s="91"/>
      <c r="W214" s="91"/>
      <c r="X214" s="91">
        <v>0</v>
      </c>
      <c r="Y214" s="91"/>
      <c r="Z214" s="91"/>
      <c r="AA214" s="92">
        <v>0</v>
      </c>
      <c r="AB214" s="92"/>
      <c r="AC214" s="92"/>
      <c r="AD214" s="92">
        <v>0</v>
      </c>
      <c r="AE214" s="92"/>
      <c r="AF214" s="92"/>
      <c r="AG214" s="92">
        <v>0</v>
      </c>
      <c r="AH214" s="92"/>
      <c r="AI214" s="92"/>
      <c r="AJ214" s="92">
        <v>0</v>
      </c>
      <c r="AK214" s="92"/>
      <c r="AL214" s="92"/>
      <c r="AM214" s="92">
        <v>0</v>
      </c>
      <c r="AN214" s="138"/>
      <c r="AO214" s="138"/>
    </row>
    <row r="215" spans="1:41" s="102" customFormat="1" ht="42.75" hidden="1">
      <c r="A215" s="9">
        <v>3782</v>
      </c>
      <c r="B215" s="12" t="s">
        <v>203</v>
      </c>
      <c r="C215" s="51">
        <f t="shared" si="26"/>
        <v>0</v>
      </c>
      <c r="D215" s="51">
        <f t="shared" si="29"/>
        <v>0</v>
      </c>
      <c r="E215" s="143">
        <f t="shared" si="30"/>
        <v>0</v>
      </c>
      <c r="F215" s="103"/>
      <c r="G215" s="103"/>
      <c r="H215" s="142">
        <f t="shared" si="31"/>
        <v>0</v>
      </c>
      <c r="I215" s="97"/>
      <c r="J215" s="92"/>
      <c r="K215" s="161">
        <f t="shared" si="28"/>
        <v>0</v>
      </c>
      <c r="L215" s="92"/>
      <c r="M215" s="92"/>
      <c r="N215" s="92"/>
      <c r="O215" s="92"/>
      <c r="P215" s="97"/>
      <c r="Q215" s="97"/>
      <c r="R215" s="97"/>
      <c r="S215" s="136"/>
      <c r="T215" s="136"/>
      <c r="U215" s="98">
        <v>0</v>
      </c>
      <c r="V215" s="103"/>
      <c r="W215" s="103"/>
      <c r="X215" s="103">
        <v>0</v>
      </c>
      <c r="Y215" s="103"/>
      <c r="Z215" s="103"/>
      <c r="AA215" s="92">
        <v>0</v>
      </c>
      <c r="AB215" s="92"/>
      <c r="AC215" s="92"/>
      <c r="AD215" s="92">
        <v>0</v>
      </c>
      <c r="AE215" s="92"/>
      <c r="AF215" s="92"/>
      <c r="AG215" s="92">
        <v>0</v>
      </c>
      <c r="AH215" s="92"/>
      <c r="AI215" s="92"/>
      <c r="AJ215" s="92">
        <v>0</v>
      </c>
      <c r="AK215" s="92"/>
      <c r="AL215" s="92"/>
      <c r="AM215" s="92">
        <v>0</v>
      </c>
      <c r="AN215" s="138"/>
      <c r="AO215" s="138"/>
    </row>
    <row r="216" spans="1:41" ht="36">
      <c r="A216" s="52">
        <v>3791</v>
      </c>
      <c r="B216" s="53" t="s">
        <v>204</v>
      </c>
      <c r="C216" s="51">
        <f t="shared" si="26"/>
        <v>15999.599999999997</v>
      </c>
      <c r="D216" s="51">
        <f>G216+J216+M216+P216+S216+V216+Y216+AB216+AE216+AH216+AK216+AN216</f>
        <v>0</v>
      </c>
      <c r="E216" s="143">
        <f t="shared" si="30"/>
        <v>15999.599999999997</v>
      </c>
      <c r="F216" s="100">
        <v>1333.3</v>
      </c>
      <c r="G216" s="161"/>
      <c r="H216" s="160">
        <f t="shared" si="31"/>
        <v>1333.3</v>
      </c>
      <c r="I216" s="221">
        <v>1333.3</v>
      </c>
      <c r="J216" s="161"/>
      <c r="K216" s="161">
        <f t="shared" si="28"/>
        <v>1333.3</v>
      </c>
      <c r="L216" s="100">
        <v>1333.3</v>
      </c>
      <c r="M216" s="100"/>
      <c r="N216" s="41">
        <f>L216-M216</f>
        <v>1333.3</v>
      </c>
      <c r="O216" s="100">
        <v>1333.3</v>
      </c>
      <c r="P216" s="100"/>
      <c r="Q216" s="94">
        <f>O216-P216</f>
        <v>1333.3</v>
      </c>
      <c r="R216" s="100">
        <v>1333.3</v>
      </c>
      <c r="S216" s="100"/>
      <c r="T216" s="94">
        <f>R216-S216</f>
        <v>1333.3</v>
      </c>
      <c r="U216" s="100">
        <v>1333.3</v>
      </c>
      <c r="V216" s="100"/>
      <c r="W216" s="96">
        <f>U216-V216</f>
        <v>1333.3</v>
      </c>
      <c r="X216" s="100">
        <v>1333.3</v>
      </c>
      <c r="Y216" s="100"/>
      <c r="Z216" s="96">
        <f>X216-Y216</f>
        <v>1333.3</v>
      </c>
      <c r="AA216" s="100">
        <v>1333.3</v>
      </c>
      <c r="AB216" s="100"/>
      <c r="AC216" s="120">
        <f>AA216-AB216</f>
        <v>1333.3</v>
      </c>
      <c r="AD216" s="100">
        <v>1333.3</v>
      </c>
      <c r="AE216" s="100"/>
      <c r="AF216" s="96">
        <f>AD216-AE216</f>
        <v>1333.3</v>
      </c>
      <c r="AG216" s="100">
        <v>1333.3</v>
      </c>
      <c r="AH216" s="100"/>
      <c r="AI216" s="96">
        <f>AG216-AH216</f>
        <v>1333.3</v>
      </c>
      <c r="AJ216" s="100">
        <v>1333.3</v>
      </c>
      <c r="AK216" s="100"/>
      <c r="AL216" s="96">
        <f>AJ216-AK216</f>
        <v>1333.3</v>
      </c>
      <c r="AM216" s="100">
        <v>1333.3</v>
      </c>
      <c r="AN216" s="100"/>
      <c r="AO216" s="96">
        <f>AM216-AN216</f>
        <v>1333.3</v>
      </c>
    </row>
    <row r="217" spans="1:41" s="102" customFormat="1" ht="39" customHeight="1" hidden="1">
      <c r="A217" s="9">
        <v>3792</v>
      </c>
      <c r="B217" s="12" t="s">
        <v>205</v>
      </c>
      <c r="C217" s="51">
        <f t="shared" si="26"/>
        <v>0</v>
      </c>
      <c r="D217" s="51">
        <f t="shared" si="29"/>
        <v>0</v>
      </c>
      <c r="E217" s="143">
        <f t="shared" si="30"/>
        <v>0</v>
      </c>
      <c r="F217" s="101"/>
      <c r="G217" s="101"/>
      <c r="H217" s="142">
        <f t="shared" si="31"/>
        <v>0</v>
      </c>
      <c r="I217" s="97"/>
      <c r="J217" s="92"/>
      <c r="K217" s="161">
        <f t="shared" si="28"/>
        <v>0</v>
      </c>
      <c r="L217" s="92"/>
      <c r="M217" s="92"/>
      <c r="N217" s="92"/>
      <c r="O217" s="92"/>
      <c r="P217" s="97"/>
      <c r="Q217" s="97"/>
      <c r="R217" s="97"/>
      <c r="S217" s="136"/>
      <c r="T217" s="136"/>
      <c r="U217" s="98">
        <v>0</v>
      </c>
      <c r="V217" s="101"/>
      <c r="W217" s="101"/>
      <c r="X217" s="101">
        <v>0</v>
      </c>
      <c r="Y217" s="101"/>
      <c r="Z217" s="101"/>
      <c r="AA217" s="92">
        <v>0</v>
      </c>
      <c r="AB217" s="92"/>
      <c r="AC217" s="92"/>
      <c r="AD217" s="92">
        <v>0</v>
      </c>
      <c r="AE217" s="92"/>
      <c r="AF217" s="92"/>
      <c r="AG217" s="92">
        <v>0</v>
      </c>
      <c r="AH217" s="92"/>
      <c r="AI217" s="92"/>
      <c r="AJ217" s="92">
        <v>0</v>
      </c>
      <c r="AK217" s="92"/>
      <c r="AL217" s="92"/>
      <c r="AM217" s="92">
        <v>0</v>
      </c>
      <c r="AN217" s="138"/>
      <c r="AO217" s="138"/>
    </row>
    <row r="218" spans="1:41" s="102" customFormat="1" ht="29.25" customHeight="1" hidden="1">
      <c r="A218" s="9">
        <v>3811</v>
      </c>
      <c r="B218" s="12" t="s">
        <v>206</v>
      </c>
      <c r="C218" s="51">
        <f t="shared" si="26"/>
        <v>0</v>
      </c>
      <c r="D218" s="51">
        <f t="shared" si="29"/>
        <v>0</v>
      </c>
      <c r="E218" s="143">
        <f t="shared" si="30"/>
        <v>0</v>
      </c>
      <c r="F218" s="91"/>
      <c r="G218" s="91"/>
      <c r="H218" s="142">
        <f t="shared" si="31"/>
        <v>0</v>
      </c>
      <c r="I218" s="97"/>
      <c r="J218" s="92"/>
      <c r="K218" s="161">
        <f t="shared" si="28"/>
        <v>0</v>
      </c>
      <c r="L218" s="92"/>
      <c r="M218" s="92"/>
      <c r="N218" s="92"/>
      <c r="O218" s="92"/>
      <c r="P218" s="97"/>
      <c r="Q218" s="97"/>
      <c r="R218" s="97"/>
      <c r="S218" s="136"/>
      <c r="T218" s="136"/>
      <c r="U218" s="98">
        <v>0</v>
      </c>
      <c r="V218" s="91"/>
      <c r="W218" s="91"/>
      <c r="X218" s="91">
        <v>0</v>
      </c>
      <c r="Y218" s="91"/>
      <c r="Z218" s="91"/>
      <c r="AA218" s="92">
        <v>0</v>
      </c>
      <c r="AB218" s="92"/>
      <c r="AC218" s="92"/>
      <c r="AD218" s="92">
        <v>0</v>
      </c>
      <c r="AE218" s="92"/>
      <c r="AF218" s="92"/>
      <c r="AG218" s="92">
        <v>0</v>
      </c>
      <c r="AH218" s="92"/>
      <c r="AI218" s="92"/>
      <c r="AJ218" s="92">
        <v>0</v>
      </c>
      <c r="AK218" s="92"/>
      <c r="AL218" s="92"/>
      <c r="AM218" s="92">
        <v>0</v>
      </c>
      <c r="AN218" s="138"/>
      <c r="AO218" s="138"/>
    </row>
    <row r="219" spans="1:41" s="102" customFormat="1" ht="28.5" customHeight="1" hidden="1">
      <c r="A219" s="9">
        <v>3821</v>
      </c>
      <c r="B219" s="12" t="s">
        <v>207</v>
      </c>
      <c r="C219" s="51">
        <f t="shared" si="26"/>
        <v>0</v>
      </c>
      <c r="D219" s="51">
        <f t="shared" si="29"/>
        <v>0</v>
      </c>
      <c r="E219" s="143">
        <f t="shared" si="30"/>
        <v>0</v>
      </c>
      <c r="F219" s="91"/>
      <c r="G219" s="91"/>
      <c r="H219" s="142">
        <f t="shared" si="31"/>
        <v>0</v>
      </c>
      <c r="I219" s="97"/>
      <c r="J219" s="92"/>
      <c r="K219" s="161">
        <f t="shared" si="28"/>
        <v>0</v>
      </c>
      <c r="L219" s="92"/>
      <c r="M219" s="92"/>
      <c r="N219" s="92"/>
      <c r="O219" s="92"/>
      <c r="P219" s="97"/>
      <c r="Q219" s="97"/>
      <c r="R219" s="97"/>
      <c r="S219" s="136"/>
      <c r="T219" s="136"/>
      <c r="U219" s="98">
        <v>0</v>
      </c>
      <c r="V219" s="91"/>
      <c r="W219" s="91"/>
      <c r="X219" s="91">
        <v>0</v>
      </c>
      <c r="Y219" s="91"/>
      <c r="Z219" s="91"/>
      <c r="AA219" s="92">
        <v>0</v>
      </c>
      <c r="AB219" s="92"/>
      <c r="AC219" s="92"/>
      <c r="AD219" s="92">
        <v>0</v>
      </c>
      <c r="AE219" s="92"/>
      <c r="AF219" s="92"/>
      <c r="AG219" s="92">
        <v>0</v>
      </c>
      <c r="AH219" s="92"/>
      <c r="AI219" s="92"/>
      <c r="AJ219" s="92">
        <v>0</v>
      </c>
      <c r="AK219" s="92"/>
      <c r="AL219" s="92"/>
      <c r="AM219" s="92">
        <v>0</v>
      </c>
      <c r="AN219" s="138"/>
      <c r="AO219" s="138"/>
    </row>
    <row r="220" spans="1:41" s="102" customFormat="1" ht="27.75" customHeight="1" hidden="1">
      <c r="A220" s="9">
        <v>3822</v>
      </c>
      <c r="B220" s="12" t="s">
        <v>208</v>
      </c>
      <c r="C220" s="51">
        <f t="shared" si="26"/>
        <v>0</v>
      </c>
      <c r="D220" s="51">
        <f t="shared" si="29"/>
        <v>0</v>
      </c>
      <c r="E220" s="143">
        <f t="shared" si="30"/>
        <v>0</v>
      </c>
      <c r="F220" s="103"/>
      <c r="G220" s="103"/>
      <c r="H220" s="142">
        <f t="shared" si="31"/>
        <v>0</v>
      </c>
      <c r="I220" s="97"/>
      <c r="J220" s="92"/>
      <c r="K220" s="161">
        <f t="shared" si="28"/>
        <v>0</v>
      </c>
      <c r="L220" s="92"/>
      <c r="M220" s="92"/>
      <c r="N220" s="92"/>
      <c r="O220" s="92"/>
      <c r="P220" s="97"/>
      <c r="Q220" s="97"/>
      <c r="R220" s="97"/>
      <c r="S220" s="136"/>
      <c r="T220" s="136"/>
      <c r="U220" s="98">
        <v>0</v>
      </c>
      <c r="V220" s="103"/>
      <c r="W220" s="103"/>
      <c r="X220" s="103">
        <v>0</v>
      </c>
      <c r="Y220" s="103"/>
      <c r="Z220" s="103"/>
      <c r="AA220" s="92">
        <v>0</v>
      </c>
      <c r="AB220" s="92"/>
      <c r="AC220" s="92"/>
      <c r="AD220" s="92">
        <v>0</v>
      </c>
      <c r="AE220" s="92"/>
      <c r="AF220" s="92"/>
      <c r="AG220" s="92">
        <v>0</v>
      </c>
      <c r="AH220" s="92"/>
      <c r="AI220" s="92"/>
      <c r="AJ220" s="92">
        <v>0</v>
      </c>
      <c r="AK220" s="92"/>
      <c r="AL220" s="92"/>
      <c r="AM220" s="92">
        <v>0</v>
      </c>
      <c r="AN220" s="138"/>
      <c r="AO220" s="138"/>
    </row>
    <row r="221" spans="1:41" s="121" customFormat="1" ht="25.5" customHeight="1">
      <c r="A221" s="52">
        <v>3831</v>
      </c>
      <c r="B221" s="53" t="s">
        <v>209</v>
      </c>
      <c r="C221" s="51">
        <f t="shared" si="26"/>
        <v>77619.60000000002</v>
      </c>
      <c r="D221" s="51">
        <f>G221+J221+M221+P221+S221+V221+Y221+AB221+AE221+AH221+AK221+AN221</f>
        <v>0</v>
      </c>
      <c r="E221" s="143">
        <f t="shared" si="30"/>
        <v>77619.60000000002</v>
      </c>
      <c r="F221" s="123">
        <v>6468.3</v>
      </c>
      <c r="G221" s="161"/>
      <c r="H221" s="160">
        <f t="shared" si="31"/>
        <v>6468.3</v>
      </c>
      <c r="I221" s="219">
        <v>6468.3</v>
      </c>
      <c r="J221" s="92"/>
      <c r="K221" s="161">
        <f t="shared" si="28"/>
        <v>6468.3</v>
      </c>
      <c r="L221" s="219">
        <v>6468.3</v>
      </c>
      <c r="M221" s="123"/>
      <c r="N221" s="6">
        <f>L221-M221</f>
        <v>6468.3</v>
      </c>
      <c r="O221" s="123">
        <v>6468.3</v>
      </c>
      <c r="P221" s="137"/>
      <c r="Q221" s="94">
        <f>O221-P221</f>
        <v>6468.3</v>
      </c>
      <c r="R221" s="123">
        <v>6468.3</v>
      </c>
      <c r="S221" s="153"/>
      <c r="T221" s="94">
        <f>R221-S221</f>
        <v>6468.3</v>
      </c>
      <c r="U221" s="123">
        <v>6468.3</v>
      </c>
      <c r="V221" s="96"/>
      <c r="W221" s="96">
        <f>U221-V221</f>
        <v>6468.3</v>
      </c>
      <c r="X221" s="123">
        <v>6468.3</v>
      </c>
      <c r="Y221" s="96"/>
      <c r="Z221" s="96">
        <f>X221-Y221</f>
        <v>6468.3</v>
      </c>
      <c r="AA221" s="123">
        <v>6468.3</v>
      </c>
      <c r="AB221" s="120"/>
      <c r="AC221" s="120">
        <f>AA221-AB221</f>
        <v>6468.3</v>
      </c>
      <c r="AD221" s="123">
        <v>6468.3</v>
      </c>
      <c r="AE221" s="96"/>
      <c r="AF221" s="96">
        <f>AD221-AE221</f>
        <v>6468.3</v>
      </c>
      <c r="AG221" s="123">
        <v>6468.3</v>
      </c>
      <c r="AH221" s="96"/>
      <c r="AI221" s="96">
        <f>AG221-AH221</f>
        <v>6468.3</v>
      </c>
      <c r="AJ221" s="123">
        <v>6468.3</v>
      </c>
      <c r="AK221" s="96"/>
      <c r="AL221" s="96">
        <f>AJ221-AK221</f>
        <v>6468.3</v>
      </c>
      <c r="AM221" s="123">
        <v>6468.3</v>
      </c>
      <c r="AN221" s="96"/>
      <c r="AO221" s="96">
        <f>AM221-AN221</f>
        <v>6468.3</v>
      </c>
    </row>
    <row r="222" spans="1:41" s="102" customFormat="1" ht="18" hidden="1">
      <c r="A222" s="9">
        <v>3841</v>
      </c>
      <c r="B222" s="12" t="s">
        <v>210</v>
      </c>
      <c r="C222" s="51">
        <f t="shared" si="26"/>
        <v>0</v>
      </c>
      <c r="D222" s="51">
        <f t="shared" si="29"/>
        <v>0</v>
      </c>
      <c r="E222" s="143">
        <f t="shared" si="30"/>
        <v>0</v>
      </c>
      <c r="F222" s="99"/>
      <c r="G222" s="99"/>
      <c r="H222" s="142">
        <f t="shared" si="31"/>
        <v>0</v>
      </c>
      <c r="I222" s="97"/>
      <c r="J222" s="92"/>
      <c r="K222" s="161">
        <f t="shared" si="28"/>
        <v>0</v>
      </c>
      <c r="L222" s="97"/>
      <c r="M222" s="92"/>
      <c r="N222" s="91"/>
      <c r="O222" s="92"/>
      <c r="P222" s="97"/>
      <c r="Q222" s="97"/>
      <c r="R222" s="97"/>
      <c r="S222" s="136"/>
      <c r="T222" s="136"/>
      <c r="U222" s="98">
        <v>0</v>
      </c>
      <c r="V222" s="99"/>
      <c r="W222" s="99"/>
      <c r="X222" s="99">
        <v>0</v>
      </c>
      <c r="Y222" s="99"/>
      <c r="Z222" s="99"/>
      <c r="AA222" s="92">
        <v>0</v>
      </c>
      <c r="AB222" s="92"/>
      <c r="AC222" s="92"/>
      <c r="AD222" s="92">
        <v>0</v>
      </c>
      <c r="AE222" s="92"/>
      <c r="AF222" s="92"/>
      <c r="AG222" s="92">
        <v>0</v>
      </c>
      <c r="AH222" s="92"/>
      <c r="AI222" s="92"/>
      <c r="AJ222" s="92">
        <v>0</v>
      </c>
      <c r="AK222" s="92"/>
      <c r="AL222" s="92"/>
      <c r="AM222" s="92">
        <v>0</v>
      </c>
      <c r="AN222" s="138"/>
      <c r="AO222" s="138"/>
    </row>
    <row r="223" spans="1:41" s="121" customFormat="1" ht="18" hidden="1">
      <c r="A223" s="52">
        <v>3851</v>
      </c>
      <c r="B223" s="53" t="s">
        <v>211</v>
      </c>
      <c r="C223" s="51">
        <f t="shared" si="26"/>
        <v>0</v>
      </c>
      <c r="D223" s="51">
        <f>G223+J223+M223+P223+S223+V223+Y223+AB223+AE223+AH223+AK223+AN223</f>
        <v>0</v>
      </c>
      <c r="E223" s="143">
        <f t="shared" si="30"/>
        <v>0</v>
      </c>
      <c r="F223" s="92"/>
      <c r="G223" s="92"/>
      <c r="H223" s="160">
        <f t="shared" si="31"/>
        <v>0</v>
      </c>
      <c r="I223" s="136"/>
      <c r="J223" s="92"/>
      <c r="K223" s="161">
        <f t="shared" si="28"/>
        <v>0</v>
      </c>
      <c r="L223" s="131"/>
      <c r="M223" s="123"/>
      <c r="N223" s="6">
        <f>L223-M223</f>
        <v>0</v>
      </c>
      <c r="O223" s="118"/>
      <c r="P223" s="137"/>
      <c r="Q223" s="94">
        <f>O223-P223</f>
        <v>0</v>
      </c>
      <c r="R223" s="93"/>
      <c r="S223" s="153"/>
      <c r="T223" s="94">
        <f>R223-S223</f>
        <v>0</v>
      </c>
      <c r="U223" s="211"/>
      <c r="V223" s="96"/>
      <c r="W223" s="96">
        <f>U223-V223</f>
        <v>0</v>
      </c>
      <c r="X223" s="96"/>
      <c r="Y223" s="96"/>
      <c r="Z223" s="96">
        <f>X223-Y223</f>
        <v>0</v>
      </c>
      <c r="AA223" s="120"/>
      <c r="AB223" s="120"/>
      <c r="AC223" s="120">
        <f>AA223-AB223</f>
        <v>0</v>
      </c>
      <c r="AD223" s="96"/>
      <c r="AE223" s="96"/>
      <c r="AF223" s="96">
        <f>AD223-AE223</f>
        <v>0</v>
      </c>
      <c r="AG223" s="96"/>
      <c r="AH223" s="96"/>
      <c r="AI223" s="96">
        <f>AG223-AH223</f>
        <v>0</v>
      </c>
      <c r="AJ223" s="96"/>
      <c r="AK223" s="96"/>
      <c r="AL223" s="96">
        <f>AJ223-AK223</f>
        <v>0</v>
      </c>
      <c r="AM223" s="93"/>
      <c r="AN223" s="96"/>
      <c r="AO223" s="96">
        <f>AM223-AN223</f>
        <v>0</v>
      </c>
    </row>
    <row r="224" spans="1:41" s="121" customFormat="1" ht="36" hidden="1">
      <c r="A224" s="52">
        <v>3911</v>
      </c>
      <c r="B224" s="53" t="s">
        <v>212</v>
      </c>
      <c r="C224" s="51">
        <f t="shared" si="26"/>
        <v>0</v>
      </c>
      <c r="D224" s="51">
        <f t="shared" si="29"/>
        <v>0</v>
      </c>
      <c r="E224" s="143">
        <f t="shared" si="30"/>
        <v>0</v>
      </c>
      <c r="F224" s="99"/>
      <c r="G224" s="99"/>
      <c r="H224" s="142">
        <f t="shared" si="31"/>
        <v>0</v>
      </c>
      <c r="I224" s="97"/>
      <c r="J224" s="92"/>
      <c r="K224" s="161">
        <f t="shared" si="28"/>
        <v>0</v>
      </c>
      <c r="L224" s="131">
        <v>0</v>
      </c>
      <c r="M224" s="123"/>
      <c r="N224" s="137"/>
      <c r="O224" s="92"/>
      <c r="P224" s="97"/>
      <c r="Q224" s="97"/>
      <c r="R224" s="93"/>
      <c r="S224" s="153"/>
      <c r="T224" s="153"/>
      <c r="U224" s="94">
        <v>0</v>
      </c>
      <c r="V224" s="94"/>
      <c r="W224" s="94"/>
      <c r="X224" s="94">
        <v>0</v>
      </c>
      <c r="Y224" s="120"/>
      <c r="Z224" s="95"/>
      <c r="AA224" s="120">
        <v>0</v>
      </c>
      <c r="AB224" s="120"/>
      <c r="AC224" s="120"/>
      <c r="AD224" s="96">
        <v>0</v>
      </c>
      <c r="AE224" s="96"/>
      <c r="AF224" s="96"/>
      <c r="AG224" s="96">
        <v>0</v>
      </c>
      <c r="AH224" s="96"/>
      <c r="AI224" s="96"/>
      <c r="AJ224" s="96">
        <v>0</v>
      </c>
      <c r="AK224" s="96"/>
      <c r="AL224" s="96"/>
      <c r="AM224" s="96">
        <v>0</v>
      </c>
      <c r="AN224" s="190"/>
      <c r="AO224" s="190"/>
    </row>
    <row r="225" spans="1:41" s="121" customFormat="1" ht="18">
      <c r="A225" s="52">
        <v>3921</v>
      </c>
      <c r="B225" s="53" t="s">
        <v>213</v>
      </c>
      <c r="C225" s="51">
        <f t="shared" si="26"/>
        <v>12868.95</v>
      </c>
      <c r="D225" s="51">
        <f>G225+J225+M225+P225+S225+V225+Y225+AB225+AE225+AH225+AK225+AN225</f>
        <v>0</v>
      </c>
      <c r="E225" s="143">
        <f t="shared" si="30"/>
        <v>12868.95</v>
      </c>
      <c r="F225" s="92"/>
      <c r="G225" s="92"/>
      <c r="H225" s="160">
        <f t="shared" si="31"/>
        <v>0</v>
      </c>
      <c r="I225" s="220">
        <v>8026.95</v>
      </c>
      <c r="J225" s="161"/>
      <c r="K225" s="161">
        <f t="shared" si="28"/>
        <v>8026.95</v>
      </c>
      <c r="L225" s="131">
        <v>502</v>
      </c>
      <c r="M225" s="123"/>
      <c r="N225" s="6">
        <f>L225-M225</f>
        <v>502</v>
      </c>
      <c r="O225" s="118">
        <v>248</v>
      </c>
      <c r="P225" s="137"/>
      <c r="Q225" s="94">
        <f>O225-P225</f>
        <v>248</v>
      </c>
      <c r="R225" s="93">
        <v>592</v>
      </c>
      <c r="S225" s="153"/>
      <c r="T225" s="94">
        <f>R225-S225</f>
        <v>592</v>
      </c>
      <c r="U225" s="211">
        <v>500</v>
      </c>
      <c r="V225" s="96"/>
      <c r="W225" s="96">
        <f>U225-V225</f>
        <v>500</v>
      </c>
      <c r="X225" s="96">
        <v>500</v>
      </c>
      <c r="Y225" s="96"/>
      <c r="Z225" s="96">
        <f>X225-Y225</f>
        <v>500</v>
      </c>
      <c r="AA225" s="120">
        <v>500</v>
      </c>
      <c r="AB225" s="120"/>
      <c r="AC225" s="120">
        <f>AA225-AB225</f>
        <v>500</v>
      </c>
      <c r="AD225" s="96">
        <v>500</v>
      </c>
      <c r="AE225" s="96"/>
      <c r="AF225" s="96">
        <f>AD225-AE225</f>
        <v>500</v>
      </c>
      <c r="AG225" s="96">
        <v>500</v>
      </c>
      <c r="AH225" s="96"/>
      <c r="AI225" s="96">
        <f>AG225-AH225</f>
        <v>500</v>
      </c>
      <c r="AJ225" s="96">
        <v>500</v>
      </c>
      <c r="AK225" s="96"/>
      <c r="AL225" s="96">
        <f>AJ225-AK225</f>
        <v>500</v>
      </c>
      <c r="AM225" s="93">
        <v>500</v>
      </c>
      <c r="AN225" s="96"/>
      <c r="AO225" s="96">
        <f>AM225-AN225</f>
        <v>500</v>
      </c>
    </row>
    <row r="226" spans="1:41" s="102" customFormat="1" ht="18" hidden="1">
      <c r="A226" s="9">
        <v>3922</v>
      </c>
      <c r="B226" s="12" t="s">
        <v>214</v>
      </c>
      <c r="C226" s="51">
        <f t="shared" si="26"/>
        <v>0</v>
      </c>
      <c r="D226" s="51">
        <f t="shared" si="29"/>
        <v>0</v>
      </c>
      <c r="E226" s="143">
        <f t="shared" si="30"/>
        <v>0</v>
      </c>
      <c r="F226" s="101"/>
      <c r="G226" s="101"/>
      <c r="H226" s="142">
        <f t="shared" si="31"/>
        <v>0</v>
      </c>
      <c r="I226" s="97"/>
      <c r="J226" s="92"/>
      <c r="K226" s="161">
        <f t="shared" si="28"/>
        <v>0</v>
      </c>
      <c r="L226" s="97"/>
      <c r="M226" s="92"/>
      <c r="N226" s="91"/>
      <c r="O226" s="92"/>
      <c r="P226" s="97"/>
      <c r="Q226" s="97"/>
      <c r="R226" s="97"/>
      <c r="S226" s="136"/>
      <c r="T226" s="136"/>
      <c r="U226" s="98">
        <v>0</v>
      </c>
      <c r="V226" s="101"/>
      <c r="W226" s="101"/>
      <c r="X226" s="101">
        <v>0</v>
      </c>
      <c r="Y226" s="101"/>
      <c r="Z226" s="101"/>
      <c r="AA226" s="92">
        <v>0</v>
      </c>
      <c r="AB226" s="92"/>
      <c r="AC226" s="92"/>
      <c r="AD226" s="92">
        <v>0</v>
      </c>
      <c r="AE226" s="92"/>
      <c r="AF226" s="92"/>
      <c r="AG226" s="92">
        <v>0</v>
      </c>
      <c r="AH226" s="92"/>
      <c r="AI226" s="92"/>
      <c r="AJ226" s="92">
        <v>0</v>
      </c>
      <c r="AK226" s="92"/>
      <c r="AL226" s="92"/>
      <c r="AM226" s="92">
        <v>0</v>
      </c>
      <c r="AN226" s="138"/>
      <c r="AO226" s="138"/>
    </row>
    <row r="227" spans="1:41" s="102" customFormat="1" ht="18" hidden="1">
      <c r="A227" s="9">
        <v>3931</v>
      </c>
      <c r="B227" s="12" t="s">
        <v>215</v>
      </c>
      <c r="C227" s="51">
        <f t="shared" si="26"/>
        <v>0</v>
      </c>
      <c r="D227" s="51">
        <f t="shared" si="29"/>
        <v>0</v>
      </c>
      <c r="E227" s="143">
        <f t="shared" si="30"/>
        <v>0</v>
      </c>
      <c r="F227" s="91"/>
      <c r="G227" s="91"/>
      <c r="H227" s="142">
        <f t="shared" si="31"/>
        <v>0</v>
      </c>
      <c r="I227" s="97"/>
      <c r="J227" s="92"/>
      <c r="K227" s="161">
        <f t="shared" si="28"/>
        <v>0</v>
      </c>
      <c r="L227" s="97"/>
      <c r="M227" s="92"/>
      <c r="N227" s="91"/>
      <c r="O227" s="92"/>
      <c r="P227" s="97"/>
      <c r="Q227" s="97"/>
      <c r="R227" s="97"/>
      <c r="S227" s="136"/>
      <c r="T227" s="136"/>
      <c r="U227" s="98">
        <v>0</v>
      </c>
      <c r="V227" s="91"/>
      <c r="W227" s="91"/>
      <c r="X227" s="91">
        <v>0</v>
      </c>
      <c r="Y227" s="91"/>
      <c r="Z227" s="91"/>
      <c r="AA227" s="92">
        <v>0</v>
      </c>
      <c r="AB227" s="92"/>
      <c r="AC227" s="92"/>
      <c r="AD227" s="92">
        <v>0</v>
      </c>
      <c r="AE227" s="92"/>
      <c r="AF227" s="92"/>
      <c r="AG227" s="92">
        <v>0</v>
      </c>
      <c r="AH227" s="92"/>
      <c r="AI227" s="92"/>
      <c r="AJ227" s="92">
        <v>0</v>
      </c>
      <c r="AK227" s="92"/>
      <c r="AL227" s="92"/>
      <c r="AM227" s="92">
        <v>0</v>
      </c>
      <c r="AN227" s="138"/>
      <c r="AO227" s="138"/>
    </row>
    <row r="228" spans="1:41" s="102" customFormat="1" ht="18">
      <c r="A228" s="9">
        <v>3941</v>
      </c>
      <c r="B228" s="12" t="s">
        <v>216</v>
      </c>
      <c r="C228" s="51">
        <f t="shared" si="26"/>
        <v>50000</v>
      </c>
      <c r="D228" s="51">
        <f t="shared" si="29"/>
        <v>0</v>
      </c>
      <c r="E228" s="143">
        <f t="shared" si="30"/>
        <v>50000</v>
      </c>
      <c r="F228" s="91"/>
      <c r="G228" s="91"/>
      <c r="H228" s="142">
        <f t="shared" si="31"/>
        <v>0</v>
      </c>
      <c r="I228" s="97">
        <v>50000</v>
      </c>
      <c r="J228" s="92"/>
      <c r="K228" s="161">
        <f t="shared" si="28"/>
        <v>50000</v>
      </c>
      <c r="L228" s="97"/>
      <c r="M228" s="92"/>
      <c r="N228" s="91"/>
      <c r="O228" s="92"/>
      <c r="P228" s="97"/>
      <c r="Q228" s="97"/>
      <c r="R228" s="97"/>
      <c r="S228" s="136"/>
      <c r="T228" s="136"/>
      <c r="U228" s="98">
        <v>0</v>
      </c>
      <c r="V228" s="91"/>
      <c r="W228" s="91"/>
      <c r="X228" s="91">
        <v>0</v>
      </c>
      <c r="Y228" s="91"/>
      <c r="Z228" s="91"/>
      <c r="AA228" s="92">
        <v>0</v>
      </c>
      <c r="AB228" s="92"/>
      <c r="AC228" s="92"/>
      <c r="AD228" s="92">
        <v>0</v>
      </c>
      <c r="AE228" s="92"/>
      <c r="AF228" s="92"/>
      <c r="AG228" s="92">
        <v>0</v>
      </c>
      <c r="AH228" s="92"/>
      <c r="AI228" s="92"/>
      <c r="AJ228" s="92">
        <v>0</v>
      </c>
      <c r="AK228" s="92"/>
      <c r="AL228" s="92"/>
      <c r="AM228" s="92">
        <v>0</v>
      </c>
      <c r="AN228" s="92"/>
      <c r="AO228" s="92"/>
    </row>
    <row r="229" spans="1:41" s="102" customFormat="1" ht="18" hidden="1">
      <c r="A229" s="9">
        <v>3942</v>
      </c>
      <c r="B229" s="12" t="s">
        <v>217</v>
      </c>
      <c r="C229" s="51">
        <f t="shared" si="26"/>
        <v>0</v>
      </c>
      <c r="D229" s="51">
        <f t="shared" si="29"/>
        <v>0</v>
      </c>
      <c r="E229" s="143">
        <f t="shared" si="30"/>
        <v>0</v>
      </c>
      <c r="F229" s="91"/>
      <c r="G229" s="91"/>
      <c r="H229" s="142">
        <f t="shared" si="31"/>
        <v>0</v>
      </c>
      <c r="I229" s="92"/>
      <c r="J229" s="92"/>
      <c r="K229" s="161">
        <f t="shared" si="28"/>
        <v>0</v>
      </c>
      <c r="L229" s="92"/>
      <c r="M229" s="92"/>
      <c r="N229" s="92"/>
      <c r="O229" s="92"/>
      <c r="P229" s="97"/>
      <c r="Q229" s="97"/>
      <c r="R229" s="97"/>
      <c r="S229" s="136"/>
      <c r="T229" s="136"/>
      <c r="U229" s="98">
        <v>0</v>
      </c>
      <c r="V229" s="91"/>
      <c r="W229" s="91"/>
      <c r="X229" s="91">
        <v>0</v>
      </c>
      <c r="Y229" s="91"/>
      <c r="Z229" s="91"/>
      <c r="AA229" s="92">
        <v>0</v>
      </c>
      <c r="AB229" s="92"/>
      <c r="AC229" s="92"/>
      <c r="AD229" s="92">
        <v>0</v>
      </c>
      <c r="AE229" s="92"/>
      <c r="AF229" s="92"/>
      <c r="AG229" s="92">
        <v>0</v>
      </c>
      <c r="AH229" s="92"/>
      <c r="AI229" s="92"/>
      <c r="AJ229" s="92">
        <v>0</v>
      </c>
      <c r="AK229" s="92"/>
      <c r="AL229" s="92"/>
      <c r="AM229" s="92">
        <v>0</v>
      </c>
      <c r="AN229" s="138"/>
      <c r="AO229" s="138"/>
    </row>
    <row r="230" spans="1:41" s="102" customFormat="1" ht="18" hidden="1">
      <c r="A230" s="9">
        <v>3943</v>
      </c>
      <c r="B230" s="12" t="s">
        <v>218</v>
      </c>
      <c r="C230" s="51">
        <f t="shared" si="26"/>
        <v>0</v>
      </c>
      <c r="D230" s="51">
        <f t="shared" si="29"/>
        <v>0</v>
      </c>
      <c r="E230" s="143">
        <f t="shared" si="30"/>
        <v>0</v>
      </c>
      <c r="F230" s="91"/>
      <c r="G230" s="91"/>
      <c r="H230" s="142">
        <f t="shared" si="31"/>
        <v>0</v>
      </c>
      <c r="I230" s="92"/>
      <c r="J230" s="92"/>
      <c r="K230" s="161">
        <f t="shared" si="28"/>
        <v>0</v>
      </c>
      <c r="L230" s="92"/>
      <c r="M230" s="92"/>
      <c r="N230" s="92"/>
      <c r="O230" s="92"/>
      <c r="P230" s="97"/>
      <c r="Q230" s="97"/>
      <c r="R230" s="97"/>
      <c r="S230" s="136"/>
      <c r="T230" s="136"/>
      <c r="U230" s="98">
        <v>0</v>
      </c>
      <c r="V230" s="91"/>
      <c r="W230" s="91"/>
      <c r="X230" s="91">
        <v>0</v>
      </c>
      <c r="Y230" s="91"/>
      <c r="Z230" s="91"/>
      <c r="AA230" s="92">
        <v>0</v>
      </c>
      <c r="AB230" s="92"/>
      <c r="AC230" s="92"/>
      <c r="AD230" s="92">
        <v>0</v>
      </c>
      <c r="AE230" s="92"/>
      <c r="AF230" s="92"/>
      <c r="AG230" s="92">
        <v>0</v>
      </c>
      <c r="AH230" s="92"/>
      <c r="AI230" s="92"/>
      <c r="AJ230" s="92">
        <v>0</v>
      </c>
      <c r="AK230" s="92"/>
      <c r="AL230" s="92"/>
      <c r="AM230" s="92">
        <v>0</v>
      </c>
      <c r="AN230" s="138"/>
      <c r="AO230" s="138"/>
    </row>
    <row r="231" spans="1:41" s="102" customFormat="1" ht="28.5" hidden="1">
      <c r="A231" s="9">
        <v>3944</v>
      </c>
      <c r="B231" s="12" t="s">
        <v>219</v>
      </c>
      <c r="C231" s="51">
        <f t="shared" si="26"/>
        <v>0</v>
      </c>
      <c r="D231" s="51">
        <f t="shared" si="29"/>
        <v>0</v>
      </c>
      <c r="E231" s="143">
        <f t="shared" si="30"/>
        <v>0</v>
      </c>
      <c r="F231" s="91"/>
      <c r="G231" s="91"/>
      <c r="H231" s="142">
        <f t="shared" si="31"/>
        <v>0</v>
      </c>
      <c r="I231" s="92"/>
      <c r="J231" s="92"/>
      <c r="K231" s="161">
        <f t="shared" si="28"/>
        <v>0</v>
      </c>
      <c r="L231" s="92"/>
      <c r="M231" s="92"/>
      <c r="N231" s="92"/>
      <c r="O231" s="92"/>
      <c r="P231" s="97"/>
      <c r="Q231" s="97"/>
      <c r="R231" s="97"/>
      <c r="S231" s="136"/>
      <c r="T231" s="136"/>
      <c r="U231" s="98">
        <v>0</v>
      </c>
      <c r="V231" s="91"/>
      <c r="W231" s="91"/>
      <c r="X231" s="91">
        <v>0</v>
      </c>
      <c r="Y231" s="91"/>
      <c r="Z231" s="91"/>
      <c r="AA231" s="92">
        <v>0</v>
      </c>
      <c r="AB231" s="92"/>
      <c r="AC231" s="92"/>
      <c r="AD231" s="92">
        <v>0</v>
      </c>
      <c r="AE231" s="92"/>
      <c r="AF231" s="92"/>
      <c r="AG231" s="92">
        <v>0</v>
      </c>
      <c r="AH231" s="92"/>
      <c r="AI231" s="92"/>
      <c r="AJ231" s="92">
        <v>0</v>
      </c>
      <c r="AK231" s="92"/>
      <c r="AL231" s="92"/>
      <c r="AM231" s="92">
        <v>0</v>
      </c>
      <c r="AN231" s="138"/>
      <c r="AO231" s="138"/>
    </row>
    <row r="232" spans="1:41" s="102" customFormat="1" ht="18" hidden="1">
      <c r="A232" s="9">
        <v>3951</v>
      </c>
      <c r="B232" s="12" t="s">
        <v>220</v>
      </c>
      <c r="C232" s="51">
        <f t="shared" si="26"/>
        <v>0</v>
      </c>
      <c r="D232" s="51">
        <f t="shared" si="29"/>
        <v>0</v>
      </c>
      <c r="E232" s="143">
        <f t="shared" si="30"/>
        <v>0</v>
      </c>
      <c r="F232" s="91"/>
      <c r="G232" s="91"/>
      <c r="H232" s="142">
        <f t="shared" si="31"/>
        <v>0</v>
      </c>
      <c r="I232" s="92"/>
      <c r="J232" s="92"/>
      <c r="K232" s="161">
        <f t="shared" si="28"/>
        <v>0</v>
      </c>
      <c r="L232" s="92"/>
      <c r="M232" s="92"/>
      <c r="N232" s="92"/>
      <c r="O232" s="92"/>
      <c r="P232" s="97"/>
      <c r="Q232" s="97"/>
      <c r="R232" s="97"/>
      <c r="S232" s="136"/>
      <c r="T232" s="136"/>
      <c r="U232" s="98">
        <v>0</v>
      </c>
      <c r="V232" s="91"/>
      <c r="W232" s="91"/>
      <c r="X232" s="91">
        <v>0</v>
      </c>
      <c r="Y232" s="91"/>
      <c r="Z232" s="91"/>
      <c r="AA232" s="92">
        <v>0</v>
      </c>
      <c r="AB232" s="92"/>
      <c r="AC232" s="92"/>
      <c r="AD232" s="92">
        <v>0</v>
      </c>
      <c r="AE232" s="92"/>
      <c r="AF232" s="92"/>
      <c r="AG232" s="92">
        <v>0</v>
      </c>
      <c r="AH232" s="92"/>
      <c r="AI232" s="92"/>
      <c r="AJ232" s="92">
        <v>0</v>
      </c>
      <c r="AK232" s="92"/>
      <c r="AL232" s="92"/>
      <c r="AM232" s="92">
        <v>0</v>
      </c>
      <c r="AN232" s="138"/>
      <c r="AO232" s="138"/>
    </row>
    <row r="233" spans="1:41" s="102" customFormat="1" ht="18" hidden="1">
      <c r="A233" s="9">
        <v>3961</v>
      </c>
      <c r="B233" s="12" t="s">
        <v>221</v>
      </c>
      <c r="C233" s="51">
        <f t="shared" si="26"/>
        <v>0</v>
      </c>
      <c r="D233" s="51">
        <f t="shared" si="29"/>
        <v>0</v>
      </c>
      <c r="E233" s="143">
        <f t="shared" si="30"/>
        <v>0</v>
      </c>
      <c r="F233" s="91"/>
      <c r="G233" s="91"/>
      <c r="H233" s="142">
        <f t="shared" si="31"/>
        <v>0</v>
      </c>
      <c r="I233" s="92"/>
      <c r="J233" s="92"/>
      <c r="K233" s="161">
        <f t="shared" si="28"/>
        <v>0</v>
      </c>
      <c r="L233" s="92"/>
      <c r="M233" s="92"/>
      <c r="N233" s="92"/>
      <c r="O233" s="92"/>
      <c r="P233" s="97"/>
      <c r="Q233" s="97"/>
      <c r="R233" s="97"/>
      <c r="S233" s="136"/>
      <c r="T233" s="136"/>
      <c r="U233" s="98">
        <v>0</v>
      </c>
      <c r="V233" s="91"/>
      <c r="W233" s="91"/>
      <c r="X233" s="91">
        <v>0</v>
      </c>
      <c r="Y233" s="91"/>
      <c r="Z233" s="91"/>
      <c r="AA233" s="92">
        <v>0</v>
      </c>
      <c r="AB233" s="92"/>
      <c r="AC233" s="92"/>
      <c r="AD233" s="92">
        <v>0</v>
      </c>
      <c r="AE233" s="92"/>
      <c r="AF233" s="92"/>
      <c r="AG233" s="92">
        <v>0</v>
      </c>
      <c r="AH233" s="92"/>
      <c r="AI233" s="92"/>
      <c r="AJ233" s="92">
        <v>0</v>
      </c>
      <c r="AK233" s="92"/>
      <c r="AL233" s="92"/>
      <c r="AM233" s="92">
        <v>0</v>
      </c>
      <c r="AN233" s="138"/>
      <c r="AO233" s="138"/>
    </row>
    <row r="234" spans="1:41" s="102" customFormat="1" ht="18" hidden="1">
      <c r="A234" s="9">
        <v>3962</v>
      </c>
      <c r="B234" s="12" t="s">
        <v>222</v>
      </c>
      <c r="C234" s="51">
        <f aca="true" t="shared" si="32" ref="C234:C297">F234+I234+L234+O234+R234+U234+X234+AA234+AD234+AG234+AJ234+AM234</f>
        <v>0</v>
      </c>
      <c r="D234" s="51">
        <f t="shared" si="29"/>
        <v>0</v>
      </c>
      <c r="E234" s="143">
        <f t="shared" si="30"/>
        <v>0</v>
      </c>
      <c r="F234" s="91"/>
      <c r="G234" s="91"/>
      <c r="H234" s="142">
        <f t="shared" si="31"/>
        <v>0</v>
      </c>
      <c r="I234" s="92"/>
      <c r="J234" s="92"/>
      <c r="K234" s="161">
        <f t="shared" si="28"/>
        <v>0</v>
      </c>
      <c r="L234" s="92"/>
      <c r="M234" s="92"/>
      <c r="N234" s="92"/>
      <c r="O234" s="92"/>
      <c r="P234" s="97"/>
      <c r="Q234" s="97"/>
      <c r="R234" s="97"/>
      <c r="S234" s="136"/>
      <c r="T234" s="136"/>
      <c r="U234" s="98">
        <v>0</v>
      </c>
      <c r="V234" s="91"/>
      <c r="W234" s="91"/>
      <c r="X234" s="91">
        <v>0</v>
      </c>
      <c r="Y234" s="91"/>
      <c r="Z234" s="91"/>
      <c r="AA234" s="92">
        <v>0</v>
      </c>
      <c r="AB234" s="92"/>
      <c r="AC234" s="92"/>
      <c r="AD234" s="92">
        <v>0</v>
      </c>
      <c r="AE234" s="92"/>
      <c r="AF234" s="92"/>
      <c r="AG234" s="92">
        <v>0</v>
      </c>
      <c r="AH234" s="92"/>
      <c r="AI234" s="92"/>
      <c r="AJ234" s="92">
        <v>0</v>
      </c>
      <c r="AK234" s="92"/>
      <c r="AL234" s="92"/>
      <c r="AM234" s="92">
        <v>0</v>
      </c>
      <c r="AN234" s="138"/>
      <c r="AO234" s="138"/>
    </row>
    <row r="235" spans="1:41" s="102" customFormat="1" ht="18" hidden="1">
      <c r="A235" s="9">
        <v>3991</v>
      </c>
      <c r="B235" s="12" t="s">
        <v>223</v>
      </c>
      <c r="C235" s="51">
        <f t="shared" si="32"/>
        <v>0</v>
      </c>
      <c r="D235" s="51">
        <f t="shared" si="29"/>
        <v>0</v>
      </c>
      <c r="E235" s="143">
        <f t="shared" si="30"/>
        <v>0</v>
      </c>
      <c r="F235" s="91"/>
      <c r="G235" s="91"/>
      <c r="H235" s="142">
        <f t="shared" si="31"/>
        <v>0</v>
      </c>
      <c r="I235" s="92"/>
      <c r="J235" s="92"/>
      <c r="K235" s="161">
        <f t="shared" si="28"/>
        <v>0</v>
      </c>
      <c r="L235" s="92"/>
      <c r="M235" s="92"/>
      <c r="N235" s="92"/>
      <c r="O235" s="92"/>
      <c r="P235" s="97"/>
      <c r="Q235" s="97"/>
      <c r="R235" s="97"/>
      <c r="S235" s="136"/>
      <c r="T235" s="136"/>
      <c r="U235" s="98">
        <v>0</v>
      </c>
      <c r="V235" s="91"/>
      <c r="W235" s="91"/>
      <c r="X235" s="91">
        <v>0</v>
      </c>
      <c r="Y235" s="91"/>
      <c r="Z235" s="91"/>
      <c r="AA235" s="92">
        <v>0</v>
      </c>
      <c r="AB235" s="92"/>
      <c r="AC235" s="92"/>
      <c r="AD235" s="92">
        <v>0</v>
      </c>
      <c r="AE235" s="92"/>
      <c r="AF235" s="92"/>
      <c r="AG235" s="92">
        <v>0</v>
      </c>
      <c r="AH235" s="92"/>
      <c r="AI235" s="92"/>
      <c r="AJ235" s="92">
        <v>0</v>
      </c>
      <c r="AK235" s="92"/>
      <c r="AL235" s="92"/>
      <c r="AM235" s="92">
        <v>0</v>
      </c>
      <c r="AN235" s="138"/>
      <c r="AO235" s="138"/>
    </row>
    <row r="236" spans="1:41" s="102" customFormat="1" ht="18" hidden="1">
      <c r="A236" s="9">
        <v>3992</v>
      </c>
      <c r="B236" s="12" t="s">
        <v>224</v>
      </c>
      <c r="C236" s="51">
        <f t="shared" si="32"/>
        <v>0</v>
      </c>
      <c r="D236" s="51">
        <f t="shared" si="29"/>
        <v>0</v>
      </c>
      <c r="E236" s="143">
        <f t="shared" si="30"/>
        <v>0</v>
      </c>
      <c r="F236" s="91"/>
      <c r="G236" s="91"/>
      <c r="H236" s="142">
        <f t="shared" si="31"/>
        <v>0</v>
      </c>
      <c r="I236" s="92"/>
      <c r="J236" s="92"/>
      <c r="K236" s="161">
        <f t="shared" si="28"/>
        <v>0</v>
      </c>
      <c r="L236" s="92"/>
      <c r="M236" s="92"/>
      <c r="N236" s="92"/>
      <c r="O236" s="92"/>
      <c r="P236" s="97"/>
      <c r="Q236" s="97"/>
      <c r="R236" s="97"/>
      <c r="S236" s="136"/>
      <c r="T236" s="136"/>
      <c r="U236" s="98">
        <v>0</v>
      </c>
      <c r="V236" s="91"/>
      <c r="W236" s="91"/>
      <c r="X236" s="91">
        <v>0</v>
      </c>
      <c r="Y236" s="91"/>
      <c r="Z236" s="91"/>
      <c r="AA236" s="92">
        <v>0</v>
      </c>
      <c r="AB236" s="92"/>
      <c r="AC236" s="92"/>
      <c r="AD236" s="92">
        <v>0</v>
      </c>
      <c r="AE236" s="92"/>
      <c r="AF236" s="92"/>
      <c r="AG236" s="92">
        <v>0</v>
      </c>
      <c r="AH236" s="92"/>
      <c r="AI236" s="92"/>
      <c r="AJ236" s="92">
        <v>0</v>
      </c>
      <c r="AK236" s="92"/>
      <c r="AL236" s="92"/>
      <c r="AM236" s="92">
        <v>0</v>
      </c>
      <c r="AN236" s="138"/>
      <c r="AO236" s="138"/>
    </row>
    <row r="237" spans="1:41" s="102" customFormat="1" ht="18" hidden="1">
      <c r="A237" s="9">
        <v>3993</v>
      </c>
      <c r="B237" s="12" t="s">
        <v>225</v>
      </c>
      <c r="C237" s="51">
        <f t="shared" si="32"/>
        <v>0</v>
      </c>
      <c r="D237" s="51">
        <f t="shared" si="29"/>
        <v>0</v>
      </c>
      <c r="E237" s="143">
        <f t="shared" si="30"/>
        <v>0</v>
      </c>
      <c r="F237" s="91"/>
      <c r="G237" s="91"/>
      <c r="H237" s="142">
        <f t="shared" si="31"/>
        <v>0</v>
      </c>
      <c r="I237" s="92"/>
      <c r="J237" s="92"/>
      <c r="K237" s="161">
        <f t="shared" si="28"/>
        <v>0</v>
      </c>
      <c r="L237" s="92"/>
      <c r="M237" s="92"/>
      <c r="N237" s="92"/>
      <c r="O237" s="92"/>
      <c r="P237" s="97"/>
      <c r="Q237" s="97"/>
      <c r="R237" s="97"/>
      <c r="S237" s="136"/>
      <c r="T237" s="136"/>
      <c r="U237" s="98">
        <v>0</v>
      </c>
      <c r="V237" s="91"/>
      <c r="W237" s="91"/>
      <c r="X237" s="91">
        <v>0</v>
      </c>
      <c r="Y237" s="91"/>
      <c r="Z237" s="91"/>
      <c r="AA237" s="92">
        <v>0</v>
      </c>
      <c r="AB237" s="92"/>
      <c r="AC237" s="92"/>
      <c r="AD237" s="92">
        <v>0</v>
      </c>
      <c r="AE237" s="92"/>
      <c r="AF237" s="92"/>
      <c r="AG237" s="92">
        <v>0</v>
      </c>
      <c r="AH237" s="92"/>
      <c r="AI237" s="92"/>
      <c r="AJ237" s="92">
        <v>0</v>
      </c>
      <c r="AK237" s="92"/>
      <c r="AL237" s="92"/>
      <c r="AM237" s="92">
        <v>0</v>
      </c>
      <c r="AN237" s="138"/>
      <c r="AO237" s="138"/>
    </row>
    <row r="238" spans="1:41" s="102" customFormat="1" ht="18" hidden="1">
      <c r="A238" s="9">
        <v>3994</v>
      </c>
      <c r="B238" s="12" t="s">
        <v>226</v>
      </c>
      <c r="C238" s="51">
        <f t="shared" si="32"/>
        <v>0</v>
      </c>
      <c r="D238" s="51">
        <f t="shared" si="29"/>
        <v>0</v>
      </c>
      <c r="E238" s="143">
        <f t="shared" si="30"/>
        <v>0</v>
      </c>
      <c r="F238" s="91"/>
      <c r="G238" s="91"/>
      <c r="H238" s="142">
        <f t="shared" si="31"/>
        <v>0</v>
      </c>
      <c r="I238" s="92"/>
      <c r="J238" s="92"/>
      <c r="K238" s="161">
        <f t="shared" si="28"/>
        <v>0</v>
      </c>
      <c r="L238" s="92"/>
      <c r="M238" s="92"/>
      <c r="N238" s="92"/>
      <c r="O238" s="92"/>
      <c r="P238" s="97"/>
      <c r="Q238" s="97"/>
      <c r="R238" s="97"/>
      <c r="S238" s="136"/>
      <c r="T238" s="136"/>
      <c r="U238" s="98">
        <v>0</v>
      </c>
      <c r="V238" s="91"/>
      <c r="W238" s="91"/>
      <c r="X238" s="91">
        <v>0</v>
      </c>
      <c r="Y238" s="91"/>
      <c r="Z238" s="91"/>
      <c r="AA238" s="92">
        <v>0</v>
      </c>
      <c r="AB238" s="92"/>
      <c r="AC238" s="92"/>
      <c r="AD238" s="92">
        <v>0</v>
      </c>
      <c r="AE238" s="92"/>
      <c r="AF238" s="92"/>
      <c r="AG238" s="92">
        <v>0</v>
      </c>
      <c r="AH238" s="92"/>
      <c r="AI238" s="92"/>
      <c r="AJ238" s="92">
        <v>0</v>
      </c>
      <c r="AK238" s="92"/>
      <c r="AL238" s="92"/>
      <c r="AM238" s="92">
        <v>0</v>
      </c>
      <c r="AN238" s="138"/>
      <c r="AO238" s="138"/>
    </row>
    <row r="239" spans="1:41" s="102" customFormat="1" ht="18" hidden="1">
      <c r="A239" s="9">
        <v>3995</v>
      </c>
      <c r="B239" s="12" t="s">
        <v>227</v>
      </c>
      <c r="C239" s="51">
        <f t="shared" si="32"/>
        <v>0</v>
      </c>
      <c r="D239" s="51">
        <f t="shared" si="29"/>
        <v>0</v>
      </c>
      <c r="E239" s="143">
        <f t="shared" si="30"/>
        <v>0</v>
      </c>
      <c r="F239" s="91"/>
      <c r="G239" s="91"/>
      <c r="H239" s="142">
        <f t="shared" si="31"/>
        <v>0</v>
      </c>
      <c r="I239" s="92"/>
      <c r="J239" s="92"/>
      <c r="K239" s="161">
        <f t="shared" si="28"/>
        <v>0</v>
      </c>
      <c r="L239" s="92"/>
      <c r="M239" s="92"/>
      <c r="N239" s="92"/>
      <c r="O239" s="92"/>
      <c r="P239" s="97"/>
      <c r="Q239" s="97"/>
      <c r="R239" s="97"/>
      <c r="S239" s="136"/>
      <c r="T239" s="136"/>
      <c r="U239" s="98">
        <v>0</v>
      </c>
      <c r="V239" s="91"/>
      <c r="W239" s="91"/>
      <c r="X239" s="91">
        <v>0</v>
      </c>
      <c r="Y239" s="91"/>
      <c r="Z239" s="91"/>
      <c r="AA239" s="92">
        <v>0</v>
      </c>
      <c r="AB239" s="92"/>
      <c r="AC239" s="92"/>
      <c r="AD239" s="92">
        <v>0</v>
      </c>
      <c r="AE239" s="92"/>
      <c r="AF239" s="92"/>
      <c r="AG239" s="92">
        <v>0</v>
      </c>
      <c r="AH239" s="92"/>
      <c r="AI239" s="92"/>
      <c r="AJ239" s="92">
        <v>0</v>
      </c>
      <c r="AK239" s="92"/>
      <c r="AL239" s="92"/>
      <c r="AM239" s="92">
        <v>0</v>
      </c>
      <c r="AN239" s="138"/>
      <c r="AO239" s="138"/>
    </row>
    <row r="240" spans="1:41" s="102" customFormat="1" ht="18" hidden="1">
      <c r="A240" s="9">
        <v>3996</v>
      </c>
      <c r="B240" s="12" t="s">
        <v>228</v>
      </c>
      <c r="C240" s="51">
        <f t="shared" si="32"/>
        <v>0</v>
      </c>
      <c r="D240" s="51">
        <f t="shared" si="29"/>
        <v>0</v>
      </c>
      <c r="E240" s="143">
        <f t="shared" si="30"/>
        <v>0</v>
      </c>
      <c r="F240" s="103"/>
      <c r="G240" s="103"/>
      <c r="H240" s="142">
        <f t="shared" si="31"/>
        <v>0</v>
      </c>
      <c r="I240" s="92"/>
      <c r="J240" s="92"/>
      <c r="K240" s="161">
        <f t="shared" si="28"/>
        <v>0</v>
      </c>
      <c r="L240" s="92"/>
      <c r="M240" s="92"/>
      <c r="N240" s="92"/>
      <c r="O240" s="92"/>
      <c r="P240" s="97"/>
      <c r="Q240" s="97"/>
      <c r="R240" s="97"/>
      <c r="S240" s="136"/>
      <c r="T240" s="136"/>
      <c r="U240" s="98">
        <v>0</v>
      </c>
      <c r="V240" s="103"/>
      <c r="W240" s="103"/>
      <c r="X240" s="103">
        <v>0</v>
      </c>
      <c r="Y240" s="103"/>
      <c r="Z240" s="103"/>
      <c r="AA240" s="92">
        <v>0</v>
      </c>
      <c r="AB240" s="92"/>
      <c r="AC240" s="92"/>
      <c r="AD240" s="92">
        <v>0</v>
      </c>
      <c r="AE240" s="92"/>
      <c r="AF240" s="92"/>
      <c r="AG240" s="92">
        <v>0</v>
      </c>
      <c r="AH240" s="92"/>
      <c r="AI240" s="92"/>
      <c r="AJ240" s="92">
        <v>0</v>
      </c>
      <c r="AK240" s="92"/>
      <c r="AL240" s="92"/>
      <c r="AM240" s="92">
        <v>0</v>
      </c>
      <c r="AN240" s="138"/>
      <c r="AO240" s="138"/>
    </row>
    <row r="241" spans="1:41" ht="18">
      <c r="A241" s="60"/>
      <c r="B241" s="63" t="s">
        <v>399</v>
      </c>
      <c r="C241" s="51">
        <f t="shared" si="32"/>
        <v>1513267.5199999996</v>
      </c>
      <c r="D241" s="51">
        <f>G241+J241+M241+P241+S241+V241+Y241+AB241+AE241+AH241+AK241+AN241</f>
        <v>0</v>
      </c>
      <c r="E241" s="250">
        <f aca="true" t="shared" si="33" ref="E241:AO241">SUM(E136:E240)</f>
        <v>1513267.5200000003</v>
      </c>
      <c r="F241" s="162">
        <f t="shared" si="33"/>
        <v>249641.54999999996</v>
      </c>
      <c r="G241" s="162">
        <f t="shared" si="33"/>
        <v>0</v>
      </c>
      <c r="H241" s="160">
        <f t="shared" si="31"/>
        <v>249641.54999999996</v>
      </c>
      <c r="I241" s="251">
        <f t="shared" si="33"/>
        <v>249747.03999999995</v>
      </c>
      <c r="J241" s="251">
        <f t="shared" si="33"/>
        <v>0</v>
      </c>
      <c r="K241" s="251">
        <f t="shared" si="33"/>
        <v>249747.03999999995</v>
      </c>
      <c r="L241" s="250">
        <f t="shared" si="33"/>
        <v>158118.48999999993</v>
      </c>
      <c r="M241" s="251">
        <f t="shared" si="33"/>
        <v>0</v>
      </c>
      <c r="N241" s="250">
        <f t="shared" si="33"/>
        <v>158118.48999999993</v>
      </c>
      <c r="O241" s="250">
        <f t="shared" si="33"/>
        <v>95727.34000000001</v>
      </c>
      <c r="P241" s="250">
        <f t="shared" si="33"/>
        <v>0</v>
      </c>
      <c r="Q241" s="250">
        <f t="shared" si="33"/>
        <v>95727.34000000001</v>
      </c>
      <c r="R241" s="250">
        <f t="shared" si="33"/>
        <v>91139.20000000001</v>
      </c>
      <c r="S241" s="250">
        <f t="shared" si="33"/>
        <v>0</v>
      </c>
      <c r="T241" s="250">
        <f t="shared" si="33"/>
        <v>91139.20000000001</v>
      </c>
      <c r="U241" s="250">
        <f t="shared" si="33"/>
        <v>94927.70000000001</v>
      </c>
      <c r="V241" s="250">
        <f t="shared" si="33"/>
        <v>0</v>
      </c>
      <c r="W241" s="250">
        <f t="shared" si="33"/>
        <v>94927.70000000001</v>
      </c>
      <c r="X241" s="250">
        <f t="shared" si="33"/>
        <v>106927.70000000001</v>
      </c>
      <c r="Y241" s="250">
        <f t="shared" si="33"/>
        <v>0</v>
      </c>
      <c r="Z241" s="250">
        <f t="shared" si="33"/>
        <v>106927.70000000001</v>
      </c>
      <c r="AA241" s="250">
        <f t="shared" si="33"/>
        <v>94727.70000000001</v>
      </c>
      <c r="AB241" s="250">
        <f t="shared" si="33"/>
        <v>0</v>
      </c>
      <c r="AC241" s="250">
        <f t="shared" si="33"/>
        <v>94727.70000000001</v>
      </c>
      <c r="AD241" s="250">
        <f t="shared" si="33"/>
        <v>90927.70000000001</v>
      </c>
      <c r="AE241" s="250">
        <f t="shared" si="33"/>
        <v>0</v>
      </c>
      <c r="AF241" s="250">
        <f t="shared" si="33"/>
        <v>90927.70000000001</v>
      </c>
      <c r="AG241" s="250">
        <f t="shared" si="33"/>
        <v>94727.70000000001</v>
      </c>
      <c r="AH241" s="250">
        <f t="shared" si="33"/>
        <v>0</v>
      </c>
      <c r="AI241" s="250">
        <f t="shared" si="33"/>
        <v>94727.70000000001</v>
      </c>
      <c r="AJ241" s="250">
        <f t="shared" si="33"/>
        <v>90927.70000000001</v>
      </c>
      <c r="AK241" s="250">
        <f t="shared" si="33"/>
        <v>0</v>
      </c>
      <c r="AL241" s="250">
        <f t="shared" si="33"/>
        <v>90927.70000000001</v>
      </c>
      <c r="AM241" s="250">
        <f t="shared" si="33"/>
        <v>95727.70000000001</v>
      </c>
      <c r="AN241" s="162">
        <f t="shared" si="33"/>
        <v>0</v>
      </c>
      <c r="AO241" s="162">
        <f t="shared" si="33"/>
        <v>95727.70000000001</v>
      </c>
    </row>
    <row r="242" spans="1:41" s="1" customFormat="1" ht="18" outlineLevel="1">
      <c r="A242" s="2" t="s">
        <v>229</v>
      </c>
      <c r="B242" s="3"/>
      <c r="C242" s="184"/>
      <c r="D242" s="184"/>
      <c r="E242" s="230"/>
      <c r="F242" s="203"/>
      <c r="G242" s="203"/>
      <c r="H242" s="198"/>
      <c r="I242" s="203"/>
      <c r="J242" s="203"/>
      <c r="K242" s="202"/>
      <c r="L242" s="203"/>
      <c r="M242" s="203"/>
      <c r="N242" s="203"/>
      <c r="O242" s="203"/>
      <c r="P242" s="203"/>
      <c r="Q242" s="203"/>
      <c r="R242" s="203"/>
      <c r="S242" s="203"/>
      <c r="T242" s="203"/>
      <c r="U242" s="203"/>
      <c r="V242" s="203"/>
      <c r="W242" s="203"/>
      <c r="X242" s="203"/>
      <c r="Y242" s="203"/>
      <c r="Z242" s="203"/>
      <c r="AA242" s="203"/>
      <c r="AB242" s="203"/>
      <c r="AC242" s="203"/>
      <c r="AD242" s="203"/>
      <c r="AE242" s="203"/>
      <c r="AF242" s="203"/>
      <c r="AG242" s="203"/>
      <c r="AH242" s="203"/>
      <c r="AI242" s="203"/>
      <c r="AJ242" s="203"/>
      <c r="AK242" s="203"/>
      <c r="AL242" s="203"/>
      <c r="AM242" s="203"/>
      <c r="AN242" s="203"/>
      <c r="AO242" s="203"/>
    </row>
    <row r="243" spans="1:41" s="1" customFormat="1" ht="18" hidden="1" outlineLevel="1">
      <c r="A243" s="4">
        <v>4121</v>
      </c>
      <c r="B243" s="5" t="s">
        <v>230</v>
      </c>
      <c r="C243" s="51">
        <f t="shared" si="32"/>
        <v>0</v>
      </c>
      <c r="D243" s="51">
        <f t="shared" si="29"/>
        <v>0</v>
      </c>
      <c r="E243" s="226">
        <f t="shared" si="30"/>
        <v>0</v>
      </c>
      <c r="F243" s="152"/>
      <c r="G243" s="245"/>
      <c r="H243" s="227">
        <f t="shared" si="31"/>
        <v>0</v>
      </c>
      <c r="I243" s="152"/>
      <c r="J243" s="109"/>
      <c r="K243" s="229">
        <f t="shared" si="28"/>
        <v>0</v>
      </c>
      <c r="L243" s="109"/>
      <c r="M243" s="109"/>
      <c r="N243" s="109"/>
      <c r="O243" s="109"/>
      <c r="P243" s="223"/>
      <c r="Q243" s="223"/>
      <c r="R243" s="246"/>
      <c r="S243" s="247"/>
      <c r="T243" s="247"/>
      <c r="U243" s="248">
        <v>0</v>
      </c>
      <c r="V243" s="152"/>
      <c r="W243" s="152"/>
      <c r="X243" s="80">
        <v>0</v>
      </c>
      <c r="Y243" s="80"/>
      <c r="Z243" s="80"/>
      <c r="AA243" s="249">
        <v>0</v>
      </c>
      <c r="AB243" s="249"/>
      <c r="AC243" s="249"/>
      <c r="AD243" s="249">
        <v>0</v>
      </c>
      <c r="AE243" s="249"/>
      <c r="AF243" s="249"/>
      <c r="AG243" s="249">
        <v>0</v>
      </c>
      <c r="AH243" s="249"/>
      <c r="AI243" s="249"/>
      <c r="AJ243" s="249">
        <v>0</v>
      </c>
      <c r="AK243" s="249"/>
      <c r="AL243" s="249"/>
      <c r="AM243" s="249">
        <v>0</v>
      </c>
      <c r="AN243" s="191"/>
      <c r="AO243" s="191"/>
    </row>
    <row r="244" spans="1:41" s="1" customFormat="1" ht="18" hidden="1" outlineLevel="1">
      <c r="A244" s="4">
        <v>4122</v>
      </c>
      <c r="B244" s="5" t="s">
        <v>231</v>
      </c>
      <c r="C244" s="51">
        <f t="shared" si="32"/>
        <v>0</v>
      </c>
      <c r="D244" s="51">
        <f t="shared" si="29"/>
        <v>0</v>
      </c>
      <c r="E244" s="143">
        <f t="shared" si="30"/>
        <v>0</v>
      </c>
      <c r="F244" s="6"/>
      <c r="G244" s="243"/>
      <c r="H244" s="160">
        <f t="shared" si="31"/>
        <v>0</v>
      </c>
      <c r="I244" s="6"/>
      <c r="J244" s="41"/>
      <c r="K244" s="161">
        <f t="shared" si="28"/>
        <v>0</v>
      </c>
      <c r="L244" s="41"/>
      <c r="M244" s="41"/>
      <c r="N244" s="41"/>
      <c r="O244" s="41"/>
      <c r="P244" s="166"/>
      <c r="Q244" s="166"/>
      <c r="R244" s="70"/>
      <c r="S244" s="169"/>
      <c r="T244" s="169"/>
      <c r="U244" s="76">
        <v>0</v>
      </c>
      <c r="V244" s="6"/>
      <c r="W244" s="6"/>
      <c r="X244" s="72">
        <v>0</v>
      </c>
      <c r="Y244" s="72"/>
      <c r="Z244" s="72"/>
      <c r="AA244" s="7">
        <v>0</v>
      </c>
      <c r="AB244" s="7"/>
      <c r="AC244" s="7"/>
      <c r="AD244" s="7">
        <v>0</v>
      </c>
      <c r="AE244" s="7"/>
      <c r="AF244" s="7"/>
      <c r="AG244" s="7">
        <v>0</v>
      </c>
      <c r="AH244" s="7"/>
      <c r="AI244" s="7"/>
      <c r="AJ244" s="7">
        <v>0</v>
      </c>
      <c r="AK244" s="7"/>
      <c r="AL244" s="7"/>
      <c r="AM244" s="7">
        <v>0</v>
      </c>
      <c r="AN244" s="191"/>
      <c r="AO244" s="191"/>
    </row>
    <row r="245" spans="1:41" s="1" customFormat="1" ht="28.5" hidden="1" outlineLevel="1">
      <c r="A245" s="4">
        <v>4123</v>
      </c>
      <c r="B245" s="5" t="s">
        <v>232</v>
      </c>
      <c r="C245" s="51">
        <f t="shared" si="32"/>
        <v>0</v>
      </c>
      <c r="D245" s="51">
        <f t="shared" si="29"/>
        <v>0</v>
      </c>
      <c r="E245" s="143">
        <f t="shared" si="30"/>
        <v>0</v>
      </c>
      <c r="F245" s="6"/>
      <c r="G245" s="243"/>
      <c r="H245" s="160">
        <f t="shared" si="31"/>
        <v>0</v>
      </c>
      <c r="I245" s="6"/>
      <c r="J245" s="41"/>
      <c r="K245" s="161">
        <f t="shared" si="28"/>
        <v>0</v>
      </c>
      <c r="L245" s="41"/>
      <c r="M245" s="41"/>
      <c r="N245" s="41"/>
      <c r="O245" s="41"/>
      <c r="P245" s="166"/>
      <c r="Q245" s="166"/>
      <c r="R245" s="70"/>
      <c r="S245" s="169"/>
      <c r="T245" s="169"/>
      <c r="U245" s="76">
        <v>0</v>
      </c>
      <c r="V245" s="6"/>
      <c r="W245" s="6"/>
      <c r="X245" s="72">
        <v>0</v>
      </c>
      <c r="Y245" s="72"/>
      <c r="Z245" s="72"/>
      <c r="AA245" s="7">
        <v>0</v>
      </c>
      <c r="AB245" s="7"/>
      <c r="AC245" s="7"/>
      <c r="AD245" s="7">
        <v>0</v>
      </c>
      <c r="AE245" s="7"/>
      <c r="AF245" s="7"/>
      <c r="AG245" s="7">
        <v>0</v>
      </c>
      <c r="AH245" s="7"/>
      <c r="AI245" s="7"/>
      <c r="AJ245" s="7">
        <v>0</v>
      </c>
      <c r="AK245" s="7"/>
      <c r="AL245" s="7"/>
      <c r="AM245" s="7">
        <v>0</v>
      </c>
      <c r="AN245" s="191"/>
      <c r="AO245" s="191"/>
    </row>
    <row r="246" spans="1:41" s="1" customFormat="1" ht="18" hidden="1" outlineLevel="1">
      <c r="A246" s="4">
        <v>4131</v>
      </c>
      <c r="B246" s="5" t="s">
        <v>233</v>
      </c>
      <c r="C246" s="51">
        <f t="shared" si="32"/>
        <v>0</v>
      </c>
      <c r="D246" s="51">
        <f t="shared" si="29"/>
        <v>0</v>
      </c>
      <c r="E246" s="143">
        <f t="shared" si="30"/>
        <v>0</v>
      </c>
      <c r="F246" s="6"/>
      <c r="G246" s="243"/>
      <c r="H246" s="160">
        <f t="shared" si="31"/>
        <v>0</v>
      </c>
      <c r="I246" s="6"/>
      <c r="J246" s="41"/>
      <c r="K246" s="161">
        <f t="shared" si="28"/>
        <v>0</v>
      </c>
      <c r="L246" s="41"/>
      <c r="M246" s="41"/>
      <c r="N246" s="41"/>
      <c r="O246" s="41"/>
      <c r="P246" s="166"/>
      <c r="Q246" s="166"/>
      <c r="R246" s="70"/>
      <c r="S246" s="169"/>
      <c r="T246" s="169"/>
      <c r="U246" s="76">
        <v>0</v>
      </c>
      <c r="V246" s="6"/>
      <c r="W246" s="6"/>
      <c r="X246" s="72">
        <v>0</v>
      </c>
      <c r="Y246" s="72"/>
      <c r="Z246" s="72"/>
      <c r="AA246" s="7">
        <v>0</v>
      </c>
      <c r="AB246" s="7"/>
      <c r="AC246" s="7"/>
      <c r="AD246" s="7">
        <v>0</v>
      </c>
      <c r="AE246" s="7"/>
      <c r="AF246" s="7"/>
      <c r="AG246" s="7">
        <v>0</v>
      </c>
      <c r="AH246" s="7"/>
      <c r="AI246" s="7"/>
      <c r="AJ246" s="7">
        <v>0</v>
      </c>
      <c r="AK246" s="7"/>
      <c r="AL246" s="7"/>
      <c r="AM246" s="7">
        <v>0</v>
      </c>
      <c r="AN246" s="191"/>
      <c r="AO246" s="191"/>
    </row>
    <row r="247" spans="1:41" s="1" customFormat="1" ht="18" hidden="1" outlineLevel="1">
      <c r="A247" s="4">
        <v>4132</v>
      </c>
      <c r="B247" s="5" t="s">
        <v>234</v>
      </c>
      <c r="C247" s="51">
        <f t="shared" si="32"/>
        <v>0</v>
      </c>
      <c r="D247" s="51">
        <f t="shared" si="29"/>
        <v>0</v>
      </c>
      <c r="E247" s="143">
        <f t="shared" si="30"/>
        <v>0</v>
      </c>
      <c r="F247" s="6"/>
      <c r="G247" s="243"/>
      <c r="H247" s="160">
        <f t="shared" si="31"/>
        <v>0</v>
      </c>
      <c r="I247" s="6"/>
      <c r="J247" s="41"/>
      <c r="K247" s="161">
        <f t="shared" si="28"/>
        <v>0</v>
      </c>
      <c r="L247" s="41"/>
      <c r="M247" s="41"/>
      <c r="N247" s="41"/>
      <c r="O247" s="41"/>
      <c r="P247" s="166"/>
      <c r="Q247" s="166"/>
      <c r="R247" s="70"/>
      <c r="S247" s="169"/>
      <c r="T247" s="169"/>
      <c r="U247" s="76">
        <v>0</v>
      </c>
      <c r="V247" s="6"/>
      <c r="W247" s="6"/>
      <c r="X247" s="72">
        <v>0</v>
      </c>
      <c r="Y247" s="72"/>
      <c r="Z247" s="72"/>
      <c r="AA247" s="7">
        <v>0</v>
      </c>
      <c r="AB247" s="7"/>
      <c r="AC247" s="7"/>
      <c r="AD247" s="7">
        <v>0</v>
      </c>
      <c r="AE247" s="7"/>
      <c r="AF247" s="7"/>
      <c r="AG247" s="7">
        <v>0</v>
      </c>
      <c r="AH247" s="7"/>
      <c r="AI247" s="7"/>
      <c r="AJ247" s="7">
        <v>0</v>
      </c>
      <c r="AK247" s="7"/>
      <c r="AL247" s="7"/>
      <c r="AM247" s="7">
        <v>0</v>
      </c>
      <c r="AN247" s="191"/>
      <c r="AO247" s="191"/>
    </row>
    <row r="248" spans="1:41" s="1" customFormat="1" ht="18" hidden="1" outlineLevel="1">
      <c r="A248" s="4">
        <v>4133</v>
      </c>
      <c r="B248" s="5" t="s">
        <v>235</v>
      </c>
      <c r="C248" s="51">
        <f t="shared" si="32"/>
        <v>0</v>
      </c>
      <c r="D248" s="51">
        <f t="shared" si="29"/>
        <v>0</v>
      </c>
      <c r="E248" s="143">
        <f t="shared" si="30"/>
        <v>0</v>
      </c>
      <c r="F248" s="6"/>
      <c r="G248" s="243"/>
      <c r="H248" s="160">
        <f t="shared" si="31"/>
        <v>0</v>
      </c>
      <c r="I248" s="6"/>
      <c r="J248" s="41"/>
      <c r="K248" s="161">
        <f t="shared" si="28"/>
        <v>0</v>
      </c>
      <c r="L248" s="41"/>
      <c r="M248" s="41"/>
      <c r="N248" s="41"/>
      <c r="O248" s="41"/>
      <c r="P248" s="166"/>
      <c r="Q248" s="166"/>
      <c r="R248" s="70"/>
      <c r="S248" s="169"/>
      <c r="T248" s="169"/>
      <c r="U248" s="76">
        <v>0</v>
      </c>
      <c r="V248" s="6"/>
      <c r="W248" s="6"/>
      <c r="X248" s="72">
        <v>0</v>
      </c>
      <c r="Y248" s="72"/>
      <c r="Z248" s="72"/>
      <c r="AA248" s="7">
        <v>0</v>
      </c>
      <c r="AB248" s="7"/>
      <c r="AC248" s="7"/>
      <c r="AD248" s="7">
        <v>0</v>
      </c>
      <c r="AE248" s="7"/>
      <c r="AF248" s="7"/>
      <c r="AG248" s="7">
        <v>0</v>
      </c>
      <c r="AH248" s="7"/>
      <c r="AI248" s="7"/>
      <c r="AJ248" s="7">
        <v>0</v>
      </c>
      <c r="AK248" s="7"/>
      <c r="AL248" s="7"/>
      <c r="AM248" s="7">
        <v>0</v>
      </c>
      <c r="AN248" s="191"/>
      <c r="AO248" s="191"/>
    </row>
    <row r="249" spans="1:41" s="1" customFormat="1" ht="18" hidden="1" outlineLevel="1">
      <c r="A249" s="4">
        <v>4134</v>
      </c>
      <c r="B249" s="5" t="s">
        <v>236</v>
      </c>
      <c r="C249" s="51">
        <f t="shared" si="32"/>
        <v>0</v>
      </c>
      <c r="D249" s="51">
        <f t="shared" si="29"/>
        <v>0</v>
      </c>
      <c r="E249" s="143">
        <f t="shared" si="30"/>
        <v>0</v>
      </c>
      <c r="F249" s="6"/>
      <c r="G249" s="243"/>
      <c r="H249" s="160">
        <f t="shared" si="31"/>
        <v>0</v>
      </c>
      <c r="I249" s="6"/>
      <c r="J249" s="41"/>
      <c r="K249" s="161">
        <f t="shared" si="28"/>
        <v>0</v>
      </c>
      <c r="L249" s="41"/>
      <c r="M249" s="41"/>
      <c r="N249" s="41"/>
      <c r="O249" s="41"/>
      <c r="P249" s="166"/>
      <c r="Q249" s="166"/>
      <c r="R249" s="70"/>
      <c r="S249" s="169"/>
      <c r="T249" s="169"/>
      <c r="U249" s="76">
        <v>0</v>
      </c>
      <c r="V249" s="6"/>
      <c r="W249" s="6"/>
      <c r="X249" s="72">
        <v>0</v>
      </c>
      <c r="Y249" s="72"/>
      <c r="Z249" s="72"/>
      <c r="AA249" s="7">
        <v>0</v>
      </c>
      <c r="AB249" s="7"/>
      <c r="AC249" s="7"/>
      <c r="AD249" s="7">
        <v>0</v>
      </c>
      <c r="AE249" s="7"/>
      <c r="AF249" s="7"/>
      <c r="AG249" s="7">
        <v>0</v>
      </c>
      <c r="AH249" s="7"/>
      <c r="AI249" s="7"/>
      <c r="AJ249" s="7">
        <v>0</v>
      </c>
      <c r="AK249" s="7"/>
      <c r="AL249" s="7"/>
      <c r="AM249" s="7">
        <v>0</v>
      </c>
      <c r="AN249" s="191"/>
      <c r="AO249" s="191"/>
    </row>
    <row r="250" spans="1:41" s="1" customFormat="1" ht="28.5" hidden="1" outlineLevel="1">
      <c r="A250" s="4">
        <v>4135</v>
      </c>
      <c r="B250" s="5" t="s">
        <v>237</v>
      </c>
      <c r="C250" s="51">
        <f t="shared" si="32"/>
        <v>0</v>
      </c>
      <c r="D250" s="51">
        <f t="shared" si="29"/>
        <v>0</v>
      </c>
      <c r="E250" s="143">
        <f t="shared" si="30"/>
        <v>0</v>
      </c>
      <c r="F250" s="6"/>
      <c r="G250" s="243"/>
      <c r="H250" s="160">
        <f t="shared" si="31"/>
        <v>0</v>
      </c>
      <c r="I250" s="6"/>
      <c r="J250" s="41"/>
      <c r="K250" s="161">
        <f t="shared" si="28"/>
        <v>0</v>
      </c>
      <c r="L250" s="41"/>
      <c r="M250" s="41"/>
      <c r="N250" s="41"/>
      <c r="O250" s="41"/>
      <c r="P250" s="166"/>
      <c r="Q250" s="166"/>
      <c r="R250" s="70"/>
      <c r="S250" s="169"/>
      <c r="T250" s="169"/>
      <c r="U250" s="76">
        <v>0</v>
      </c>
      <c r="V250" s="6"/>
      <c r="W250" s="6"/>
      <c r="X250" s="72">
        <v>0</v>
      </c>
      <c r="Y250" s="72"/>
      <c r="Z250" s="72"/>
      <c r="AA250" s="7">
        <v>0</v>
      </c>
      <c r="AB250" s="7"/>
      <c r="AC250" s="7"/>
      <c r="AD250" s="7">
        <v>0</v>
      </c>
      <c r="AE250" s="7"/>
      <c r="AF250" s="7"/>
      <c r="AG250" s="7">
        <v>0</v>
      </c>
      <c r="AH250" s="7"/>
      <c r="AI250" s="7"/>
      <c r="AJ250" s="7">
        <v>0</v>
      </c>
      <c r="AK250" s="7"/>
      <c r="AL250" s="7"/>
      <c r="AM250" s="7">
        <v>0</v>
      </c>
      <c r="AN250" s="191"/>
      <c r="AO250" s="191"/>
    </row>
    <row r="251" spans="1:41" s="1" customFormat="1" ht="18" hidden="1" outlineLevel="1">
      <c r="A251" s="4">
        <v>4141</v>
      </c>
      <c r="B251" s="5" t="s">
        <v>238</v>
      </c>
      <c r="C251" s="51">
        <f t="shared" si="32"/>
        <v>0</v>
      </c>
      <c r="D251" s="51">
        <f t="shared" si="29"/>
        <v>0</v>
      </c>
      <c r="E251" s="143">
        <f t="shared" si="30"/>
        <v>0</v>
      </c>
      <c r="F251" s="6"/>
      <c r="G251" s="243"/>
      <c r="H251" s="160">
        <f t="shared" si="31"/>
        <v>0</v>
      </c>
      <c r="I251" s="6"/>
      <c r="J251" s="41"/>
      <c r="K251" s="161">
        <f t="shared" si="28"/>
        <v>0</v>
      </c>
      <c r="L251" s="41"/>
      <c r="M251" s="41"/>
      <c r="N251" s="41"/>
      <c r="O251" s="41"/>
      <c r="P251" s="166"/>
      <c r="Q251" s="166"/>
      <c r="R251" s="70"/>
      <c r="S251" s="169"/>
      <c r="T251" s="169"/>
      <c r="U251" s="76">
        <v>0</v>
      </c>
      <c r="V251" s="6"/>
      <c r="W251" s="6"/>
      <c r="X251" s="72">
        <v>0</v>
      </c>
      <c r="Y251" s="72"/>
      <c r="Z251" s="72"/>
      <c r="AA251" s="7">
        <v>0</v>
      </c>
      <c r="AB251" s="7"/>
      <c r="AC251" s="7"/>
      <c r="AD251" s="7">
        <v>0</v>
      </c>
      <c r="AE251" s="7"/>
      <c r="AF251" s="7"/>
      <c r="AG251" s="7">
        <v>0</v>
      </c>
      <c r="AH251" s="7"/>
      <c r="AI251" s="7"/>
      <c r="AJ251" s="7">
        <v>0</v>
      </c>
      <c r="AK251" s="7"/>
      <c r="AL251" s="7"/>
      <c r="AM251" s="7">
        <v>0</v>
      </c>
      <c r="AN251" s="191"/>
      <c r="AO251" s="191"/>
    </row>
    <row r="252" spans="1:41" s="1" customFormat="1" ht="28.5" hidden="1" outlineLevel="1">
      <c r="A252" s="4">
        <v>4142</v>
      </c>
      <c r="B252" s="5" t="s">
        <v>239</v>
      </c>
      <c r="C252" s="51">
        <f t="shared" si="32"/>
        <v>0</v>
      </c>
      <c r="D252" s="51">
        <f t="shared" si="29"/>
        <v>0</v>
      </c>
      <c r="E252" s="143">
        <f t="shared" si="30"/>
        <v>0</v>
      </c>
      <c r="F252" s="6"/>
      <c r="G252" s="243"/>
      <c r="H252" s="160">
        <f t="shared" si="31"/>
        <v>0</v>
      </c>
      <c r="I252" s="6"/>
      <c r="J252" s="41"/>
      <c r="K252" s="161">
        <f t="shared" si="28"/>
        <v>0</v>
      </c>
      <c r="L252" s="41"/>
      <c r="M252" s="41"/>
      <c r="N252" s="41"/>
      <c r="O252" s="41"/>
      <c r="P252" s="166"/>
      <c r="Q252" s="166"/>
      <c r="R252" s="70"/>
      <c r="S252" s="169"/>
      <c r="T252" s="169"/>
      <c r="U252" s="76">
        <v>0</v>
      </c>
      <c r="V252" s="6"/>
      <c r="W252" s="6"/>
      <c r="X252" s="72">
        <v>0</v>
      </c>
      <c r="Y252" s="72"/>
      <c r="Z252" s="72"/>
      <c r="AA252" s="7">
        <v>0</v>
      </c>
      <c r="AB252" s="7"/>
      <c r="AC252" s="7"/>
      <c r="AD252" s="7">
        <v>0</v>
      </c>
      <c r="AE252" s="7"/>
      <c r="AF252" s="7"/>
      <c r="AG252" s="7">
        <v>0</v>
      </c>
      <c r="AH252" s="7"/>
      <c r="AI252" s="7"/>
      <c r="AJ252" s="7">
        <v>0</v>
      </c>
      <c r="AK252" s="7"/>
      <c r="AL252" s="7"/>
      <c r="AM252" s="7">
        <v>0</v>
      </c>
      <c r="AN252" s="191"/>
      <c r="AO252" s="191"/>
    </row>
    <row r="253" spans="1:41" s="1" customFormat="1" ht="28.5" hidden="1" outlineLevel="1">
      <c r="A253" s="4">
        <v>4143</v>
      </c>
      <c r="B253" s="5" t="s">
        <v>240</v>
      </c>
      <c r="C253" s="51">
        <f t="shared" si="32"/>
        <v>0</v>
      </c>
      <c r="D253" s="51">
        <f t="shared" si="29"/>
        <v>0</v>
      </c>
      <c r="E253" s="143">
        <f t="shared" si="30"/>
        <v>0</v>
      </c>
      <c r="F253" s="6"/>
      <c r="G253" s="243"/>
      <c r="H253" s="160">
        <f t="shared" si="31"/>
        <v>0</v>
      </c>
      <c r="I253" s="6"/>
      <c r="J253" s="41"/>
      <c r="K253" s="161">
        <f t="shared" si="28"/>
        <v>0</v>
      </c>
      <c r="L253" s="41"/>
      <c r="M253" s="41"/>
      <c r="N253" s="41"/>
      <c r="O253" s="41"/>
      <c r="P253" s="166"/>
      <c r="Q253" s="166"/>
      <c r="R253" s="70"/>
      <c r="S253" s="169"/>
      <c r="T253" s="169"/>
      <c r="U253" s="76">
        <v>0</v>
      </c>
      <c r="V253" s="6"/>
      <c r="W253" s="6"/>
      <c r="X253" s="72">
        <v>0</v>
      </c>
      <c r="Y253" s="72"/>
      <c r="Z253" s="72"/>
      <c r="AA253" s="7">
        <v>0</v>
      </c>
      <c r="AB253" s="7"/>
      <c r="AC253" s="7"/>
      <c r="AD253" s="7">
        <v>0</v>
      </c>
      <c r="AE253" s="7"/>
      <c r="AF253" s="7"/>
      <c r="AG253" s="7">
        <v>0</v>
      </c>
      <c r="AH253" s="7"/>
      <c r="AI253" s="7"/>
      <c r="AJ253" s="7">
        <v>0</v>
      </c>
      <c r="AK253" s="7"/>
      <c r="AL253" s="7"/>
      <c r="AM253" s="7">
        <v>0</v>
      </c>
      <c r="AN253" s="191"/>
      <c r="AO253" s="191"/>
    </row>
    <row r="254" spans="1:41" s="1" customFormat="1" ht="28.5" hidden="1" outlineLevel="1">
      <c r="A254" s="4">
        <v>4144</v>
      </c>
      <c r="B254" s="5" t="s">
        <v>241</v>
      </c>
      <c r="C254" s="51">
        <f t="shared" si="32"/>
        <v>0</v>
      </c>
      <c r="D254" s="51">
        <f t="shared" si="29"/>
        <v>0</v>
      </c>
      <c r="E254" s="143">
        <f t="shared" si="30"/>
        <v>0</v>
      </c>
      <c r="F254" s="6"/>
      <c r="G254" s="243"/>
      <c r="H254" s="160">
        <f t="shared" si="31"/>
        <v>0</v>
      </c>
      <c r="I254" s="6"/>
      <c r="J254" s="41"/>
      <c r="K254" s="161">
        <f t="shared" si="28"/>
        <v>0</v>
      </c>
      <c r="L254" s="41"/>
      <c r="M254" s="41"/>
      <c r="N254" s="41"/>
      <c r="O254" s="41"/>
      <c r="P254" s="166"/>
      <c r="Q254" s="166"/>
      <c r="R254" s="70"/>
      <c r="S254" s="169"/>
      <c r="T254" s="169"/>
      <c r="U254" s="76">
        <v>0</v>
      </c>
      <c r="V254" s="6"/>
      <c r="W254" s="6"/>
      <c r="X254" s="72">
        <v>0</v>
      </c>
      <c r="Y254" s="72"/>
      <c r="Z254" s="72"/>
      <c r="AA254" s="7">
        <v>0</v>
      </c>
      <c r="AB254" s="7"/>
      <c r="AC254" s="7"/>
      <c r="AD254" s="7">
        <v>0</v>
      </c>
      <c r="AE254" s="7"/>
      <c r="AF254" s="7"/>
      <c r="AG254" s="7">
        <v>0</v>
      </c>
      <c r="AH254" s="7"/>
      <c r="AI254" s="7"/>
      <c r="AJ254" s="7">
        <v>0</v>
      </c>
      <c r="AK254" s="7"/>
      <c r="AL254" s="7"/>
      <c r="AM254" s="7">
        <v>0</v>
      </c>
      <c r="AN254" s="191"/>
      <c r="AO254" s="191"/>
    </row>
    <row r="255" spans="1:41" s="1" customFormat="1" ht="18" hidden="1" outlineLevel="1">
      <c r="A255" s="4">
        <v>4145</v>
      </c>
      <c r="B255" s="5" t="s">
        <v>242</v>
      </c>
      <c r="C255" s="51">
        <f t="shared" si="32"/>
        <v>0</v>
      </c>
      <c r="D255" s="51">
        <f t="shared" si="29"/>
        <v>0</v>
      </c>
      <c r="E255" s="143">
        <f t="shared" si="30"/>
        <v>0</v>
      </c>
      <c r="F255" s="6"/>
      <c r="G255" s="243"/>
      <c r="H255" s="160">
        <f t="shared" si="31"/>
        <v>0</v>
      </c>
      <c r="I255" s="6"/>
      <c r="J255" s="41"/>
      <c r="K255" s="161">
        <f t="shared" si="28"/>
        <v>0</v>
      </c>
      <c r="L255" s="41"/>
      <c r="M255" s="41"/>
      <c r="N255" s="41"/>
      <c r="O255" s="41"/>
      <c r="P255" s="166"/>
      <c r="Q255" s="166"/>
      <c r="R255" s="70"/>
      <c r="S255" s="169"/>
      <c r="T255" s="169"/>
      <c r="U255" s="76">
        <v>0</v>
      </c>
      <c r="V255" s="6"/>
      <c r="W255" s="6"/>
      <c r="X255" s="72">
        <v>0</v>
      </c>
      <c r="Y255" s="72"/>
      <c r="Z255" s="72"/>
      <c r="AA255" s="7">
        <v>0</v>
      </c>
      <c r="AB255" s="7"/>
      <c r="AC255" s="7"/>
      <c r="AD255" s="7">
        <v>0</v>
      </c>
      <c r="AE255" s="7"/>
      <c r="AF255" s="7"/>
      <c r="AG255" s="7">
        <v>0</v>
      </c>
      <c r="AH255" s="7"/>
      <c r="AI255" s="7"/>
      <c r="AJ255" s="7">
        <v>0</v>
      </c>
      <c r="AK255" s="7"/>
      <c r="AL255" s="7"/>
      <c r="AM255" s="7">
        <v>0</v>
      </c>
      <c r="AN255" s="191"/>
      <c r="AO255" s="191"/>
    </row>
    <row r="256" spans="1:41" s="1" customFormat="1" ht="28.5" hidden="1" outlineLevel="1">
      <c r="A256" s="4">
        <v>4151</v>
      </c>
      <c r="B256" s="5" t="s">
        <v>243</v>
      </c>
      <c r="C256" s="51">
        <f t="shared" si="32"/>
        <v>0</v>
      </c>
      <c r="D256" s="51">
        <f t="shared" si="29"/>
        <v>0</v>
      </c>
      <c r="E256" s="143">
        <f t="shared" si="30"/>
        <v>0</v>
      </c>
      <c r="F256" s="6"/>
      <c r="G256" s="243"/>
      <c r="H256" s="160">
        <f t="shared" si="31"/>
        <v>0</v>
      </c>
      <c r="I256" s="6"/>
      <c r="J256" s="41"/>
      <c r="K256" s="161">
        <f t="shared" si="28"/>
        <v>0</v>
      </c>
      <c r="L256" s="41"/>
      <c r="M256" s="41"/>
      <c r="N256" s="41"/>
      <c r="O256" s="41"/>
      <c r="P256" s="166"/>
      <c r="Q256" s="166"/>
      <c r="R256" s="70"/>
      <c r="S256" s="169"/>
      <c r="T256" s="169"/>
      <c r="U256" s="76">
        <v>0</v>
      </c>
      <c r="V256" s="6"/>
      <c r="W256" s="6"/>
      <c r="X256" s="72">
        <v>0</v>
      </c>
      <c r="Y256" s="72"/>
      <c r="Z256" s="72"/>
      <c r="AA256" s="7">
        <v>0</v>
      </c>
      <c r="AB256" s="7"/>
      <c r="AC256" s="7"/>
      <c r="AD256" s="7">
        <v>0</v>
      </c>
      <c r="AE256" s="7"/>
      <c r="AF256" s="7"/>
      <c r="AG256" s="7">
        <v>0</v>
      </c>
      <c r="AH256" s="7"/>
      <c r="AI256" s="7"/>
      <c r="AJ256" s="7">
        <v>0</v>
      </c>
      <c r="AK256" s="7"/>
      <c r="AL256" s="7"/>
      <c r="AM256" s="7">
        <v>0</v>
      </c>
      <c r="AN256" s="191"/>
      <c r="AO256" s="191"/>
    </row>
    <row r="257" spans="1:41" s="1" customFormat="1" ht="28.5" hidden="1" outlineLevel="1">
      <c r="A257" s="4">
        <v>4152</v>
      </c>
      <c r="B257" s="5" t="s">
        <v>244</v>
      </c>
      <c r="C257" s="51">
        <f t="shared" si="32"/>
        <v>0</v>
      </c>
      <c r="D257" s="51">
        <f t="shared" si="29"/>
        <v>0</v>
      </c>
      <c r="E257" s="143">
        <f t="shared" si="30"/>
        <v>0</v>
      </c>
      <c r="F257" s="6"/>
      <c r="G257" s="243"/>
      <c r="H257" s="160">
        <f t="shared" si="31"/>
        <v>0</v>
      </c>
      <c r="I257" s="6"/>
      <c r="J257" s="41"/>
      <c r="K257" s="161">
        <f t="shared" si="28"/>
        <v>0</v>
      </c>
      <c r="L257" s="41"/>
      <c r="M257" s="41"/>
      <c r="N257" s="41"/>
      <c r="O257" s="41"/>
      <c r="P257" s="166"/>
      <c r="Q257" s="166"/>
      <c r="R257" s="70"/>
      <c r="S257" s="169"/>
      <c r="T257" s="169"/>
      <c r="U257" s="76">
        <v>0</v>
      </c>
      <c r="V257" s="6"/>
      <c r="W257" s="6"/>
      <c r="X257" s="72">
        <v>0</v>
      </c>
      <c r="Y257" s="72"/>
      <c r="Z257" s="72"/>
      <c r="AA257" s="7">
        <v>0</v>
      </c>
      <c r="AB257" s="7"/>
      <c r="AC257" s="7"/>
      <c r="AD257" s="7">
        <v>0</v>
      </c>
      <c r="AE257" s="7"/>
      <c r="AF257" s="7"/>
      <c r="AG257" s="7">
        <v>0</v>
      </c>
      <c r="AH257" s="7"/>
      <c r="AI257" s="7"/>
      <c r="AJ257" s="7">
        <v>0</v>
      </c>
      <c r="AK257" s="7"/>
      <c r="AL257" s="7"/>
      <c r="AM257" s="7">
        <v>0</v>
      </c>
      <c r="AN257" s="191"/>
      <c r="AO257" s="191"/>
    </row>
    <row r="258" spans="1:41" s="1" customFormat="1" ht="28.5" hidden="1" outlineLevel="1">
      <c r="A258" s="4">
        <v>4153</v>
      </c>
      <c r="B258" s="5" t="s">
        <v>245</v>
      </c>
      <c r="C258" s="51">
        <f t="shared" si="32"/>
        <v>0</v>
      </c>
      <c r="D258" s="51">
        <f t="shared" si="29"/>
        <v>0</v>
      </c>
      <c r="E258" s="143">
        <f t="shared" si="30"/>
        <v>0</v>
      </c>
      <c r="F258" s="6"/>
      <c r="G258" s="243"/>
      <c r="H258" s="160">
        <f t="shared" si="31"/>
        <v>0</v>
      </c>
      <c r="I258" s="6"/>
      <c r="J258" s="41"/>
      <c r="K258" s="161">
        <f t="shared" si="28"/>
        <v>0</v>
      </c>
      <c r="L258" s="41"/>
      <c r="M258" s="41"/>
      <c r="N258" s="41"/>
      <c r="O258" s="41"/>
      <c r="P258" s="166"/>
      <c r="Q258" s="166"/>
      <c r="R258" s="70"/>
      <c r="S258" s="169"/>
      <c r="T258" s="169"/>
      <c r="U258" s="76">
        <v>0</v>
      </c>
      <c r="V258" s="6"/>
      <c r="W258" s="6"/>
      <c r="X258" s="72">
        <v>0</v>
      </c>
      <c r="Y258" s="72"/>
      <c r="Z258" s="72"/>
      <c r="AA258" s="7">
        <v>0</v>
      </c>
      <c r="AB258" s="7"/>
      <c r="AC258" s="7"/>
      <c r="AD258" s="7">
        <v>0</v>
      </c>
      <c r="AE258" s="7"/>
      <c r="AF258" s="7"/>
      <c r="AG258" s="7">
        <v>0</v>
      </c>
      <c r="AH258" s="7"/>
      <c r="AI258" s="7"/>
      <c r="AJ258" s="7">
        <v>0</v>
      </c>
      <c r="AK258" s="7"/>
      <c r="AL258" s="7"/>
      <c r="AM258" s="7">
        <v>0</v>
      </c>
      <c r="AN258" s="191"/>
      <c r="AO258" s="191"/>
    </row>
    <row r="259" spans="1:41" s="1" customFormat="1" ht="28.5" hidden="1" outlineLevel="1">
      <c r="A259" s="4">
        <v>4154</v>
      </c>
      <c r="B259" s="5" t="s">
        <v>246</v>
      </c>
      <c r="C259" s="51">
        <f t="shared" si="32"/>
        <v>0</v>
      </c>
      <c r="D259" s="51">
        <f t="shared" si="29"/>
        <v>0</v>
      </c>
      <c r="E259" s="143">
        <f t="shared" si="30"/>
        <v>0</v>
      </c>
      <c r="F259" s="6"/>
      <c r="G259" s="243"/>
      <c r="H259" s="160">
        <f t="shared" si="31"/>
        <v>0</v>
      </c>
      <c r="I259" s="6"/>
      <c r="J259" s="41"/>
      <c r="K259" s="161">
        <f t="shared" si="28"/>
        <v>0</v>
      </c>
      <c r="L259" s="41"/>
      <c r="M259" s="41"/>
      <c r="N259" s="41"/>
      <c r="O259" s="41"/>
      <c r="P259" s="166"/>
      <c r="Q259" s="166"/>
      <c r="R259" s="70"/>
      <c r="S259" s="169"/>
      <c r="T259" s="169"/>
      <c r="U259" s="76">
        <v>0</v>
      </c>
      <c r="V259" s="6"/>
      <c r="W259" s="6"/>
      <c r="X259" s="72">
        <v>0</v>
      </c>
      <c r="Y259" s="72"/>
      <c r="Z259" s="72"/>
      <c r="AA259" s="7">
        <v>0</v>
      </c>
      <c r="AB259" s="7"/>
      <c r="AC259" s="7"/>
      <c r="AD259" s="7">
        <v>0</v>
      </c>
      <c r="AE259" s="7"/>
      <c r="AF259" s="7"/>
      <c r="AG259" s="7">
        <v>0</v>
      </c>
      <c r="AH259" s="7"/>
      <c r="AI259" s="7"/>
      <c r="AJ259" s="7">
        <v>0</v>
      </c>
      <c r="AK259" s="7"/>
      <c r="AL259" s="7"/>
      <c r="AM259" s="7">
        <v>0</v>
      </c>
      <c r="AN259" s="191"/>
      <c r="AO259" s="191"/>
    </row>
    <row r="260" spans="1:41" s="1" customFormat="1" ht="28.5" hidden="1" outlineLevel="1">
      <c r="A260" s="4">
        <v>4155</v>
      </c>
      <c r="B260" s="5" t="s">
        <v>247</v>
      </c>
      <c r="C260" s="51">
        <f t="shared" si="32"/>
        <v>0</v>
      </c>
      <c r="D260" s="51">
        <f t="shared" si="29"/>
        <v>0</v>
      </c>
      <c r="E260" s="143">
        <f t="shared" si="30"/>
        <v>0</v>
      </c>
      <c r="F260" s="6"/>
      <c r="G260" s="243"/>
      <c r="H260" s="160">
        <f t="shared" si="31"/>
        <v>0</v>
      </c>
      <c r="I260" s="6"/>
      <c r="J260" s="41"/>
      <c r="K260" s="161">
        <f t="shared" si="28"/>
        <v>0</v>
      </c>
      <c r="L260" s="41"/>
      <c r="M260" s="41"/>
      <c r="N260" s="41"/>
      <c r="O260" s="41"/>
      <c r="P260" s="166"/>
      <c r="Q260" s="166"/>
      <c r="R260" s="70"/>
      <c r="S260" s="169"/>
      <c r="T260" s="169"/>
      <c r="U260" s="76">
        <v>0</v>
      </c>
      <c r="V260" s="6"/>
      <c r="W260" s="6"/>
      <c r="X260" s="72">
        <v>0</v>
      </c>
      <c r="Y260" s="72"/>
      <c r="Z260" s="72"/>
      <c r="AA260" s="7">
        <v>0</v>
      </c>
      <c r="AB260" s="7"/>
      <c r="AC260" s="7"/>
      <c r="AD260" s="7">
        <v>0</v>
      </c>
      <c r="AE260" s="7"/>
      <c r="AF260" s="7"/>
      <c r="AG260" s="7">
        <v>0</v>
      </c>
      <c r="AH260" s="7"/>
      <c r="AI260" s="7"/>
      <c r="AJ260" s="7">
        <v>0</v>
      </c>
      <c r="AK260" s="7"/>
      <c r="AL260" s="7"/>
      <c r="AM260" s="7">
        <v>0</v>
      </c>
      <c r="AN260" s="191"/>
      <c r="AO260" s="191"/>
    </row>
    <row r="261" spans="1:41" s="1" customFormat="1" ht="18" hidden="1" outlineLevel="1">
      <c r="A261" s="4">
        <v>4156</v>
      </c>
      <c r="B261" s="5" t="s">
        <v>248</v>
      </c>
      <c r="C261" s="51">
        <f t="shared" si="32"/>
        <v>0</v>
      </c>
      <c r="D261" s="51">
        <f t="shared" si="29"/>
        <v>0</v>
      </c>
      <c r="E261" s="143">
        <f t="shared" si="30"/>
        <v>0</v>
      </c>
      <c r="F261" s="6"/>
      <c r="G261" s="243"/>
      <c r="H261" s="160">
        <f t="shared" si="31"/>
        <v>0</v>
      </c>
      <c r="I261" s="6"/>
      <c r="J261" s="41"/>
      <c r="K261" s="161">
        <f t="shared" si="28"/>
        <v>0</v>
      </c>
      <c r="L261" s="41"/>
      <c r="M261" s="41"/>
      <c r="N261" s="41"/>
      <c r="O261" s="41"/>
      <c r="P261" s="166"/>
      <c r="Q261" s="166"/>
      <c r="R261" s="70"/>
      <c r="S261" s="169"/>
      <c r="T261" s="169"/>
      <c r="U261" s="76">
        <v>0</v>
      </c>
      <c r="V261" s="6"/>
      <c r="W261" s="6"/>
      <c r="X261" s="72">
        <v>0</v>
      </c>
      <c r="Y261" s="72"/>
      <c r="Z261" s="72"/>
      <c r="AA261" s="7">
        <v>0</v>
      </c>
      <c r="AB261" s="7"/>
      <c r="AC261" s="7"/>
      <c r="AD261" s="7">
        <v>0</v>
      </c>
      <c r="AE261" s="7"/>
      <c r="AF261" s="7"/>
      <c r="AG261" s="7">
        <v>0</v>
      </c>
      <c r="AH261" s="7"/>
      <c r="AI261" s="7"/>
      <c r="AJ261" s="7">
        <v>0</v>
      </c>
      <c r="AK261" s="7"/>
      <c r="AL261" s="7"/>
      <c r="AM261" s="7">
        <v>0</v>
      </c>
      <c r="AN261" s="191"/>
      <c r="AO261" s="191"/>
    </row>
    <row r="262" spans="1:41" s="1" customFormat="1" ht="18" hidden="1" outlineLevel="1">
      <c r="A262" s="4">
        <v>4157</v>
      </c>
      <c r="B262" s="5" t="s">
        <v>249</v>
      </c>
      <c r="C262" s="51">
        <f t="shared" si="32"/>
        <v>0</v>
      </c>
      <c r="D262" s="51">
        <f t="shared" si="29"/>
        <v>0</v>
      </c>
      <c r="E262" s="143">
        <f t="shared" si="30"/>
        <v>0</v>
      </c>
      <c r="F262" s="6"/>
      <c r="G262" s="243"/>
      <c r="H262" s="160">
        <f t="shared" si="31"/>
        <v>0</v>
      </c>
      <c r="I262" s="6"/>
      <c r="J262" s="41"/>
      <c r="K262" s="161">
        <f aca="true" t="shared" si="34" ref="K262:K325">I262-J262</f>
        <v>0</v>
      </c>
      <c r="L262" s="41"/>
      <c r="M262" s="41"/>
      <c r="N262" s="41"/>
      <c r="O262" s="41"/>
      <c r="P262" s="166"/>
      <c r="Q262" s="166"/>
      <c r="R262" s="70"/>
      <c r="S262" s="169"/>
      <c r="T262" s="169"/>
      <c r="U262" s="76">
        <v>0</v>
      </c>
      <c r="V262" s="6"/>
      <c r="W262" s="6"/>
      <c r="X262" s="72">
        <v>0</v>
      </c>
      <c r="Y262" s="72"/>
      <c r="Z262" s="72"/>
      <c r="AA262" s="7">
        <v>0</v>
      </c>
      <c r="AB262" s="7"/>
      <c r="AC262" s="7"/>
      <c r="AD262" s="7">
        <v>0</v>
      </c>
      <c r="AE262" s="7"/>
      <c r="AF262" s="7"/>
      <c r="AG262" s="7">
        <v>0</v>
      </c>
      <c r="AH262" s="7"/>
      <c r="AI262" s="7"/>
      <c r="AJ262" s="7">
        <v>0</v>
      </c>
      <c r="AK262" s="7"/>
      <c r="AL262" s="7"/>
      <c r="AM262" s="7">
        <v>0</v>
      </c>
      <c r="AN262" s="191"/>
      <c r="AO262" s="191"/>
    </row>
    <row r="263" spans="1:41" s="1" customFormat="1" ht="42.75" hidden="1" outlineLevel="1">
      <c r="A263" s="4">
        <v>4158</v>
      </c>
      <c r="B263" s="5" t="s">
        <v>250</v>
      </c>
      <c r="C263" s="51">
        <f t="shared" si="32"/>
        <v>0</v>
      </c>
      <c r="D263" s="51">
        <f t="shared" si="29"/>
        <v>0</v>
      </c>
      <c r="E263" s="143">
        <f t="shared" si="30"/>
        <v>0</v>
      </c>
      <c r="F263" s="6"/>
      <c r="G263" s="243"/>
      <c r="H263" s="160">
        <f t="shared" si="31"/>
        <v>0</v>
      </c>
      <c r="I263" s="6"/>
      <c r="J263" s="41"/>
      <c r="K263" s="161">
        <f t="shared" si="34"/>
        <v>0</v>
      </c>
      <c r="L263" s="41"/>
      <c r="M263" s="41"/>
      <c r="N263" s="41"/>
      <c r="O263" s="41"/>
      <c r="P263" s="166"/>
      <c r="Q263" s="166"/>
      <c r="R263" s="70"/>
      <c r="S263" s="169"/>
      <c r="T263" s="169"/>
      <c r="U263" s="76">
        <v>0</v>
      </c>
      <c r="V263" s="6"/>
      <c r="W263" s="6"/>
      <c r="X263" s="72">
        <v>0</v>
      </c>
      <c r="Y263" s="72"/>
      <c r="Z263" s="72"/>
      <c r="AA263" s="7">
        <v>0</v>
      </c>
      <c r="AB263" s="7"/>
      <c r="AC263" s="7"/>
      <c r="AD263" s="7">
        <v>0</v>
      </c>
      <c r="AE263" s="7"/>
      <c r="AF263" s="7"/>
      <c r="AG263" s="7">
        <v>0</v>
      </c>
      <c r="AH263" s="7"/>
      <c r="AI263" s="7"/>
      <c r="AJ263" s="7">
        <v>0</v>
      </c>
      <c r="AK263" s="7"/>
      <c r="AL263" s="7"/>
      <c r="AM263" s="7">
        <v>0</v>
      </c>
      <c r="AN263" s="191"/>
      <c r="AO263" s="191"/>
    </row>
    <row r="264" spans="1:41" s="1" customFormat="1" ht="28.5" hidden="1" outlineLevel="1">
      <c r="A264" s="4">
        <v>4191</v>
      </c>
      <c r="B264" s="5" t="s">
        <v>251</v>
      </c>
      <c r="C264" s="51">
        <f t="shared" si="32"/>
        <v>0</v>
      </c>
      <c r="D264" s="51">
        <f t="shared" si="29"/>
        <v>0</v>
      </c>
      <c r="E264" s="143">
        <f t="shared" si="30"/>
        <v>0</v>
      </c>
      <c r="F264" s="6"/>
      <c r="G264" s="243"/>
      <c r="H264" s="160">
        <f t="shared" si="31"/>
        <v>0</v>
      </c>
      <c r="I264" s="6"/>
      <c r="J264" s="41"/>
      <c r="K264" s="161">
        <f t="shared" si="34"/>
        <v>0</v>
      </c>
      <c r="L264" s="41"/>
      <c r="M264" s="41"/>
      <c r="N264" s="41"/>
      <c r="O264" s="41"/>
      <c r="P264" s="166"/>
      <c r="Q264" s="166"/>
      <c r="R264" s="70"/>
      <c r="S264" s="169"/>
      <c r="T264" s="169"/>
      <c r="U264" s="76">
        <v>0</v>
      </c>
      <c r="V264" s="6"/>
      <c r="W264" s="6"/>
      <c r="X264" s="72">
        <v>0</v>
      </c>
      <c r="Y264" s="72"/>
      <c r="Z264" s="72"/>
      <c r="AA264" s="7">
        <v>0</v>
      </c>
      <c r="AB264" s="7"/>
      <c r="AC264" s="7"/>
      <c r="AD264" s="7">
        <v>0</v>
      </c>
      <c r="AE264" s="7"/>
      <c r="AF264" s="7"/>
      <c r="AG264" s="7">
        <v>0</v>
      </c>
      <c r="AH264" s="7"/>
      <c r="AI264" s="7"/>
      <c r="AJ264" s="7">
        <v>0</v>
      </c>
      <c r="AK264" s="7"/>
      <c r="AL264" s="7"/>
      <c r="AM264" s="7">
        <v>0</v>
      </c>
      <c r="AN264" s="191"/>
      <c r="AO264" s="191"/>
    </row>
    <row r="265" spans="1:41" s="1" customFormat="1" ht="28.5" hidden="1" outlineLevel="1">
      <c r="A265" s="4">
        <v>4241</v>
      </c>
      <c r="B265" s="5" t="s">
        <v>252</v>
      </c>
      <c r="C265" s="51">
        <f t="shared" si="32"/>
        <v>0</v>
      </c>
      <c r="D265" s="51">
        <f t="shared" si="29"/>
        <v>0</v>
      </c>
      <c r="E265" s="143">
        <f t="shared" si="30"/>
        <v>0</v>
      </c>
      <c r="F265" s="6"/>
      <c r="G265" s="243"/>
      <c r="H265" s="160">
        <f t="shared" si="31"/>
        <v>0</v>
      </c>
      <c r="I265" s="6"/>
      <c r="J265" s="41"/>
      <c r="K265" s="161">
        <f t="shared" si="34"/>
        <v>0</v>
      </c>
      <c r="L265" s="41"/>
      <c r="M265" s="41"/>
      <c r="N265" s="41"/>
      <c r="O265" s="41"/>
      <c r="P265" s="166"/>
      <c r="Q265" s="166"/>
      <c r="R265" s="70"/>
      <c r="S265" s="169"/>
      <c r="T265" s="169"/>
      <c r="U265" s="76">
        <v>0</v>
      </c>
      <c r="V265" s="6"/>
      <c r="W265" s="6"/>
      <c r="X265" s="72">
        <v>0</v>
      </c>
      <c r="Y265" s="72"/>
      <c r="Z265" s="72"/>
      <c r="AA265" s="7">
        <v>0</v>
      </c>
      <c r="AB265" s="7"/>
      <c r="AC265" s="7"/>
      <c r="AD265" s="7">
        <v>0</v>
      </c>
      <c r="AE265" s="7"/>
      <c r="AF265" s="7"/>
      <c r="AG265" s="7">
        <v>0</v>
      </c>
      <c r="AH265" s="7"/>
      <c r="AI265" s="7"/>
      <c r="AJ265" s="7">
        <v>0</v>
      </c>
      <c r="AK265" s="7"/>
      <c r="AL265" s="7"/>
      <c r="AM265" s="7">
        <v>0</v>
      </c>
      <c r="AN265" s="191"/>
      <c r="AO265" s="191"/>
    </row>
    <row r="266" spans="1:41" s="1" customFormat="1" ht="18" hidden="1" outlineLevel="1">
      <c r="A266" s="4">
        <v>4242</v>
      </c>
      <c r="B266" s="5" t="s">
        <v>253</v>
      </c>
      <c r="C266" s="51">
        <f t="shared" si="32"/>
        <v>0</v>
      </c>
      <c r="D266" s="51">
        <f t="shared" si="29"/>
        <v>0</v>
      </c>
      <c r="E266" s="143">
        <f t="shared" si="30"/>
        <v>0</v>
      </c>
      <c r="F266" s="6"/>
      <c r="G266" s="243"/>
      <c r="H266" s="160">
        <f t="shared" si="31"/>
        <v>0</v>
      </c>
      <c r="I266" s="6"/>
      <c r="J266" s="41"/>
      <c r="K266" s="161">
        <f t="shared" si="34"/>
        <v>0</v>
      </c>
      <c r="L266" s="41"/>
      <c r="M266" s="41"/>
      <c r="N266" s="41"/>
      <c r="O266" s="41"/>
      <c r="P266" s="166"/>
      <c r="Q266" s="166"/>
      <c r="R266" s="70"/>
      <c r="S266" s="169"/>
      <c r="T266" s="169"/>
      <c r="U266" s="76">
        <v>0</v>
      </c>
      <c r="V266" s="6"/>
      <c r="W266" s="6"/>
      <c r="X266" s="72">
        <v>0</v>
      </c>
      <c r="Y266" s="72"/>
      <c r="Z266" s="72"/>
      <c r="AA266" s="7">
        <v>0</v>
      </c>
      <c r="AB266" s="7"/>
      <c r="AC266" s="7"/>
      <c r="AD266" s="7">
        <v>0</v>
      </c>
      <c r="AE266" s="7"/>
      <c r="AF266" s="7"/>
      <c r="AG266" s="7">
        <v>0</v>
      </c>
      <c r="AH266" s="7"/>
      <c r="AI266" s="7"/>
      <c r="AJ266" s="7">
        <v>0</v>
      </c>
      <c r="AK266" s="7"/>
      <c r="AL266" s="7"/>
      <c r="AM266" s="7">
        <v>0</v>
      </c>
      <c r="AN266" s="191"/>
      <c r="AO266" s="191"/>
    </row>
    <row r="267" spans="1:41" s="1" customFormat="1" ht="28.5" hidden="1" outlineLevel="1">
      <c r="A267" s="4">
        <v>4243</v>
      </c>
      <c r="B267" s="5" t="s">
        <v>254</v>
      </c>
      <c r="C267" s="51">
        <f t="shared" si="32"/>
        <v>0</v>
      </c>
      <c r="D267" s="51">
        <f aca="true" t="shared" si="35" ref="D267:D330">G267+J267</f>
        <v>0</v>
      </c>
      <c r="E267" s="143">
        <f aca="true" t="shared" si="36" ref="E267:E330">C267-D267</f>
        <v>0</v>
      </c>
      <c r="F267" s="6"/>
      <c r="G267" s="243"/>
      <c r="H267" s="160">
        <f aca="true" t="shared" si="37" ref="H267:H330">F267-G267</f>
        <v>0</v>
      </c>
      <c r="I267" s="6"/>
      <c r="J267" s="41"/>
      <c r="K267" s="161">
        <f t="shared" si="34"/>
        <v>0</v>
      </c>
      <c r="L267" s="41"/>
      <c r="M267" s="41"/>
      <c r="N267" s="41"/>
      <c r="O267" s="41"/>
      <c r="P267" s="166"/>
      <c r="Q267" s="166"/>
      <c r="R267" s="70"/>
      <c r="S267" s="169"/>
      <c r="T267" s="169"/>
      <c r="U267" s="76">
        <v>0</v>
      </c>
      <c r="V267" s="6"/>
      <c r="W267" s="6"/>
      <c r="X267" s="72">
        <v>0</v>
      </c>
      <c r="Y267" s="72"/>
      <c r="Z267" s="72"/>
      <c r="AA267" s="7">
        <v>0</v>
      </c>
      <c r="AB267" s="7"/>
      <c r="AC267" s="7"/>
      <c r="AD267" s="7">
        <v>0</v>
      </c>
      <c r="AE267" s="7"/>
      <c r="AF267" s="7"/>
      <c r="AG267" s="7">
        <v>0</v>
      </c>
      <c r="AH267" s="7"/>
      <c r="AI267" s="7"/>
      <c r="AJ267" s="7">
        <v>0</v>
      </c>
      <c r="AK267" s="7"/>
      <c r="AL267" s="7"/>
      <c r="AM267" s="7">
        <v>0</v>
      </c>
      <c r="AN267" s="191"/>
      <c r="AO267" s="191"/>
    </row>
    <row r="268" spans="1:41" s="1" customFormat="1" ht="28.5" hidden="1" outlineLevel="1">
      <c r="A268" s="4">
        <v>4244</v>
      </c>
      <c r="B268" s="5" t="s">
        <v>255</v>
      </c>
      <c r="C268" s="51">
        <f t="shared" si="32"/>
        <v>0</v>
      </c>
      <c r="D268" s="51">
        <f t="shared" si="35"/>
        <v>0</v>
      </c>
      <c r="E268" s="143">
        <f t="shared" si="36"/>
        <v>0</v>
      </c>
      <c r="F268" s="6"/>
      <c r="G268" s="243"/>
      <c r="H268" s="160">
        <f t="shared" si="37"/>
        <v>0</v>
      </c>
      <c r="I268" s="6"/>
      <c r="J268" s="41"/>
      <c r="K268" s="161">
        <f t="shared" si="34"/>
        <v>0</v>
      </c>
      <c r="L268" s="41"/>
      <c r="M268" s="41"/>
      <c r="N268" s="41"/>
      <c r="O268" s="41"/>
      <c r="P268" s="166"/>
      <c r="Q268" s="166"/>
      <c r="R268" s="70"/>
      <c r="S268" s="169"/>
      <c r="T268" s="169"/>
      <c r="U268" s="76">
        <v>0</v>
      </c>
      <c r="V268" s="6"/>
      <c r="W268" s="6"/>
      <c r="X268" s="72">
        <v>0</v>
      </c>
      <c r="Y268" s="72"/>
      <c r="Z268" s="72"/>
      <c r="AA268" s="7">
        <v>0</v>
      </c>
      <c r="AB268" s="7"/>
      <c r="AC268" s="7"/>
      <c r="AD268" s="7">
        <v>0</v>
      </c>
      <c r="AE268" s="7"/>
      <c r="AF268" s="7"/>
      <c r="AG268" s="7">
        <v>0</v>
      </c>
      <c r="AH268" s="7"/>
      <c r="AI268" s="7"/>
      <c r="AJ268" s="7">
        <v>0</v>
      </c>
      <c r="AK268" s="7"/>
      <c r="AL268" s="7"/>
      <c r="AM268" s="7">
        <v>0</v>
      </c>
      <c r="AN268" s="191"/>
      <c r="AO268" s="191"/>
    </row>
    <row r="269" spans="1:41" s="1" customFormat="1" ht="28.5" hidden="1" outlineLevel="1">
      <c r="A269" s="4">
        <v>4245</v>
      </c>
      <c r="B269" s="5" t="s">
        <v>256</v>
      </c>
      <c r="C269" s="51">
        <f t="shared" si="32"/>
        <v>0</v>
      </c>
      <c r="D269" s="51">
        <f t="shared" si="35"/>
        <v>0</v>
      </c>
      <c r="E269" s="143">
        <f t="shared" si="36"/>
        <v>0</v>
      </c>
      <c r="F269" s="6"/>
      <c r="G269" s="243"/>
      <c r="H269" s="160">
        <f t="shared" si="37"/>
        <v>0</v>
      </c>
      <c r="I269" s="6"/>
      <c r="J269" s="41"/>
      <c r="K269" s="161">
        <f t="shared" si="34"/>
        <v>0</v>
      </c>
      <c r="L269" s="41"/>
      <c r="M269" s="41"/>
      <c r="N269" s="41"/>
      <c r="O269" s="41"/>
      <c r="P269" s="166"/>
      <c r="Q269" s="166"/>
      <c r="R269" s="70"/>
      <c r="S269" s="169"/>
      <c r="T269" s="169"/>
      <c r="U269" s="76">
        <v>0</v>
      </c>
      <c r="V269" s="6"/>
      <c r="W269" s="6"/>
      <c r="X269" s="72">
        <v>0</v>
      </c>
      <c r="Y269" s="72"/>
      <c r="Z269" s="72"/>
      <c r="AA269" s="7">
        <v>0</v>
      </c>
      <c r="AB269" s="7"/>
      <c r="AC269" s="7"/>
      <c r="AD269" s="7">
        <v>0</v>
      </c>
      <c r="AE269" s="7"/>
      <c r="AF269" s="7"/>
      <c r="AG269" s="7">
        <v>0</v>
      </c>
      <c r="AH269" s="7"/>
      <c r="AI269" s="7"/>
      <c r="AJ269" s="7">
        <v>0</v>
      </c>
      <c r="AK269" s="7"/>
      <c r="AL269" s="7"/>
      <c r="AM269" s="7">
        <v>0</v>
      </c>
      <c r="AN269" s="191"/>
      <c r="AO269" s="191"/>
    </row>
    <row r="270" spans="1:41" s="1" customFormat="1" ht="18" hidden="1" outlineLevel="1">
      <c r="A270" s="4">
        <v>4246</v>
      </c>
      <c r="B270" s="5" t="s">
        <v>257</v>
      </c>
      <c r="C270" s="51">
        <f t="shared" si="32"/>
        <v>0</v>
      </c>
      <c r="D270" s="51">
        <f t="shared" si="35"/>
        <v>0</v>
      </c>
      <c r="E270" s="143">
        <f t="shared" si="36"/>
        <v>0</v>
      </c>
      <c r="F270" s="6"/>
      <c r="G270" s="243"/>
      <c r="H270" s="160">
        <f t="shared" si="37"/>
        <v>0</v>
      </c>
      <c r="I270" s="6"/>
      <c r="J270" s="41"/>
      <c r="K270" s="161">
        <f t="shared" si="34"/>
        <v>0</v>
      </c>
      <c r="L270" s="41"/>
      <c r="M270" s="41"/>
      <c r="N270" s="41"/>
      <c r="O270" s="41"/>
      <c r="P270" s="166"/>
      <c r="Q270" s="166"/>
      <c r="R270" s="70"/>
      <c r="S270" s="169"/>
      <c r="T270" s="169"/>
      <c r="U270" s="76">
        <v>0</v>
      </c>
      <c r="V270" s="6"/>
      <c r="W270" s="6"/>
      <c r="X270" s="72">
        <v>0</v>
      </c>
      <c r="Y270" s="72"/>
      <c r="Z270" s="72"/>
      <c r="AA270" s="7">
        <v>0</v>
      </c>
      <c r="AB270" s="7"/>
      <c r="AC270" s="7"/>
      <c r="AD270" s="7">
        <v>0</v>
      </c>
      <c r="AE270" s="7"/>
      <c r="AF270" s="7"/>
      <c r="AG270" s="7">
        <v>0</v>
      </c>
      <c r="AH270" s="7"/>
      <c r="AI270" s="7"/>
      <c r="AJ270" s="7">
        <v>0</v>
      </c>
      <c r="AK270" s="7"/>
      <c r="AL270" s="7"/>
      <c r="AM270" s="7">
        <v>0</v>
      </c>
      <c r="AN270" s="191"/>
      <c r="AO270" s="191"/>
    </row>
    <row r="271" spans="1:41" s="1" customFormat="1" ht="28.5" hidden="1" outlineLevel="1">
      <c r="A271" s="4">
        <v>4251</v>
      </c>
      <c r="B271" s="5" t="s">
        <v>258</v>
      </c>
      <c r="C271" s="51">
        <f t="shared" si="32"/>
        <v>0</v>
      </c>
      <c r="D271" s="51">
        <f t="shared" si="35"/>
        <v>0</v>
      </c>
      <c r="E271" s="143">
        <f t="shared" si="36"/>
        <v>0</v>
      </c>
      <c r="F271" s="6"/>
      <c r="G271" s="243"/>
      <c r="H271" s="160">
        <f t="shared" si="37"/>
        <v>0</v>
      </c>
      <c r="I271" s="6"/>
      <c r="J271" s="41"/>
      <c r="K271" s="161">
        <f t="shared" si="34"/>
        <v>0</v>
      </c>
      <c r="L271" s="41"/>
      <c r="M271" s="41"/>
      <c r="N271" s="41"/>
      <c r="O271" s="41"/>
      <c r="P271" s="166"/>
      <c r="Q271" s="166"/>
      <c r="R271" s="70"/>
      <c r="S271" s="169"/>
      <c r="T271" s="169"/>
      <c r="U271" s="76">
        <v>0</v>
      </c>
      <c r="V271" s="6"/>
      <c r="W271" s="6"/>
      <c r="X271" s="72">
        <v>0</v>
      </c>
      <c r="Y271" s="72"/>
      <c r="Z271" s="72"/>
      <c r="AA271" s="7">
        <v>0</v>
      </c>
      <c r="AB271" s="7"/>
      <c r="AC271" s="7"/>
      <c r="AD271" s="7">
        <v>0</v>
      </c>
      <c r="AE271" s="7"/>
      <c r="AF271" s="7"/>
      <c r="AG271" s="7">
        <v>0</v>
      </c>
      <c r="AH271" s="7"/>
      <c r="AI271" s="7"/>
      <c r="AJ271" s="7">
        <v>0</v>
      </c>
      <c r="AK271" s="7"/>
      <c r="AL271" s="7"/>
      <c r="AM271" s="7">
        <v>0</v>
      </c>
      <c r="AN271" s="191"/>
      <c r="AO271" s="191"/>
    </row>
    <row r="272" spans="1:41" s="1" customFormat="1" ht="28.5" hidden="1" outlineLevel="1">
      <c r="A272" s="4">
        <v>4252</v>
      </c>
      <c r="B272" s="5" t="s">
        <v>259</v>
      </c>
      <c r="C272" s="51">
        <f t="shared" si="32"/>
        <v>0</v>
      </c>
      <c r="D272" s="51">
        <f t="shared" si="35"/>
        <v>0</v>
      </c>
      <c r="E272" s="143">
        <f t="shared" si="36"/>
        <v>0</v>
      </c>
      <c r="F272" s="6"/>
      <c r="G272" s="243"/>
      <c r="H272" s="160">
        <f t="shared" si="37"/>
        <v>0</v>
      </c>
      <c r="I272" s="6"/>
      <c r="J272" s="41"/>
      <c r="K272" s="161">
        <f t="shared" si="34"/>
        <v>0</v>
      </c>
      <c r="L272" s="41"/>
      <c r="M272" s="41"/>
      <c r="N272" s="41"/>
      <c r="O272" s="41"/>
      <c r="P272" s="166"/>
      <c r="Q272" s="166"/>
      <c r="R272" s="70"/>
      <c r="S272" s="169"/>
      <c r="T272" s="169"/>
      <c r="U272" s="76">
        <v>0</v>
      </c>
      <c r="V272" s="6"/>
      <c r="W272" s="6"/>
      <c r="X272" s="72">
        <v>0</v>
      </c>
      <c r="Y272" s="72"/>
      <c r="Z272" s="72"/>
      <c r="AA272" s="7">
        <v>0</v>
      </c>
      <c r="AB272" s="7"/>
      <c r="AC272" s="7"/>
      <c r="AD272" s="7">
        <v>0</v>
      </c>
      <c r="AE272" s="7"/>
      <c r="AF272" s="7"/>
      <c r="AG272" s="7">
        <v>0</v>
      </c>
      <c r="AH272" s="7"/>
      <c r="AI272" s="7"/>
      <c r="AJ272" s="7">
        <v>0</v>
      </c>
      <c r="AK272" s="7"/>
      <c r="AL272" s="7"/>
      <c r="AM272" s="7">
        <v>0</v>
      </c>
      <c r="AN272" s="191"/>
      <c r="AO272" s="191"/>
    </row>
    <row r="273" spans="1:41" s="1" customFormat="1" ht="18" hidden="1" outlineLevel="1">
      <c r="A273" s="4">
        <v>4253</v>
      </c>
      <c r="B273" s="5" t="s">
        <v>260</v>
      </c>
      <c r="C273" s="51">
        <f t="shared" si="32"/>
        <v>0</v>
      </c>
      <c r="D273" s="51">
        <f t="shared" si="35"/>
        <v>0</v>
      </c>
      <c r="E273" s="143">
        <f t="shared" si="36"/>
        <v>0</v>
      </c>
      <c r="F273" s="6"/>
      <c r="G273" s="243"/>
      <c r="H273" s="160">
        <f t="shared" si="37"/>
        <v>0</v>
      </c>
      <c r="I273" s="6"/>
      <c r="J273" s="41"/>
      <c r="K273" s="161">
        <f t="shared" si="34"/>
        <v>0</v>
      </c>
      <c r="L273" s="41"/>
      <c r="M273" s="41"/>
      <c r="N273" s="41"/>
      <c r="O273" s="41"/>
      <c r="P273" s="166"/>
      <c r="Q273" s="166"/>
      <c r="R273" s="70"/>
      <c r="S273" s="169"/>
      <c r="T273" s="169"/>
      <c r="U273" s="76">
        <v>0</v>
      </c>
      <c r="V273" s="6"/>
      <c r="W273" s="6"/>
      <c r="X273" s="72">
        <v>0</v>
      </c>
      <c r="Y273" s="72"/>
      <c r="Z273" s="72"/>
      <c r="AA273" s="7">
        <v>0</v>
      </c>
      <c r="AB273" s="7"/>
      <c r="AC273" s="7"/>
      <c r="AD273" s="7">
        <v>0</v>
      </c>
      <c r="AE273" s="7"/>
      <c r="AF273" s="7"/>
      <c r="AG273" s="7">
        <v>0</v>
      </c>
      <c r="AH273" s="7"/>
      <c r="AI273" s="7"/>
      <c r="AJ273" s="7">
        <v>0</v>
      </c>
      <c r="AK273" s="7"/>
      <c r="AL273" s="7"/>
      <c r="AM273" s="7">
        <v>0</v>
      </c>
      <c r="AN273" s="191"/>
      <c r="AO273" s="191"/>
    </row>
    <row r="274" spans="1:41" s="1" customFormat="1" ht="28.5" hidden="1" outlineLevel="1">
      <c r="A274" s="4">
        <v>4254</v>
      </c>
      <c r="B274" s="5" t="s">
        <v>261</v>
      </c>
      <c r="C274" s="51">
        <f t="shared" si="32"/>
        <v>0</v>
      </c>
      <c r="D274" s="51">
        <f t="shared" si="35"/>
        <v>0</v>
      </c>
      <c r="E274" s="143">
        <f t="shared" si="36"/>
        <v>0</v>
      </c>
      <c r="F274" s="6"/>
      <c r="G274" s="243"/>
      <c r="H274" s="160">
        <f t="shared" si="37"/>
        <v>0</v>
      </c>
      <c r="I274" s="6"/>
      <c r="J274" s="41"/>
      <c r="K274" s="161">
        <f t="shared" si="34"/>
        <v>0</v>
      </c>
      <c r="L274" s="41"/>
      <c r="M274" s="41"/>
      <c r="N274" s="41"/>
      <c r="O274" s="41"/>
      <c r="P274" s="166"/>
      <c r="Q274" s="166"/>
      <c r="R274" s="70"/>
      <c r="S274" s="169"/>
      <c r="T274" s="169"/>
      <c r="U274" s="76">
        <v>0</v>
      </c>
      <c r="V274" s="6"/>
      <c r="W274" s="6"/>
      <c r="X274" s="72">
        <v>0</v>
      </c>
      <c r="Y274" s="72"/>
      <c r="Z274" s="72"/>
      <c r="AA274" s="7">
        <v>0</v>
      </c>
      <c r="AB274" s="7"/>
      <c r="AC274" s="7"/>
      <c r="AD274" s="7">
        <v>0</v>
      </c>
      <c r="AE274" s="7"/>
      <c r="AF274" s="7"/>
      <c r="AG274" s="7">
        <v>0</v>
      </c>
      <c r="AH274" s="7"/>
      <c r="AI274" s="7"/>
      <c r="AJ274" s="7">
        <v>0</v>
      </c>
      <c r="AK274" s="7"/>
      <c r="AL274" s="7"/>
      <c r="AM274" s="7">
        <v>0</v>
      </c>
      <c r="AN274" s="191"/>
      <c r="AO274" s="191"/>
    </row>
    <row r="275" spans="1:41" s="1" customFormat="1" ht="18" hidden="1" outlineLevel="1">
      <c r="A275" s="4">
        <v>4311</v>
      </c>
      <c r="B275" s="5" t="s">
        <v>262</v>
      </c>
      <c r="C275" s="51">
        <f t="shared" si="32"/>
        <v>0</v>
      </c>
      <c r="D275" s="51">
        <f t="shared" si="35"/>
        <v>0</v>
      </c>
      <c r="E275" s="143">
        <f t="shared" si="36"/>
        <v>0</v>
      </c>
      <c r="F275" s="6"/>
      <c r="G275" s="243"/>
      <c r="H275" s="160">
        <f t="shared" si="37"/>
        <v>0</v>
      </c>
      <c r="I275" s="6"/>
      <c r="J275" s="41"/>
      <c r="K275" s="161">
        <f t="shared" si="34"/>
        <v>0</v>
      </c>
      <c r="L275" s="41"/>
      <c r="M275" s="41"/>
      <c r="N275" s="41"/>
      <c r="O275" s="41"/>
      <c r="P275" s="166"/>
      <c r="Q275" s="166"/>
      <c r="R275" s="70"/>
      <c r="S275" s="169"/>
      <c r="T275" s="169"/>
      <c r="U275" s="76">
        <v>0</v>
      </c>
      <c r="V275" s="6"/>
      <c r="W275" s="6"/>
      <c r="X275" s="72">
        <v>0</v>
      </c>
      <c r="Y275" s="72"/>
      <c r="Z275" s="72"/>
      <c r="AA275" s="7">
        <v>0</v>
      </c>
      <c r="AB275" s="7"/>
      <c r="AC275" s="7"/>
      <c r="AD275" s="7">
        <v>0</v>
      </c>
      <c r="AE275" s="7"/>
      <c r="AF275" s="7"/>
      <c r="AG275" s="7">
        <v>0</v>
      </c>
      <c r="AH275" s="7"/>
      <c r="AI275" s="7"/>
      <c r="AJ275" s="7">
        <v>0</v>
      </c>
      <c r="AK275" s="7"/>
      <c r="AL275" s="7"/>
      <c r="AM275" s="7">
        <v>0</v>
      </c>
      <c r="AN275" s="191"/>
      <c r="AO275" s="191"/>
    </row>
    <row r="276" spans="1:41" s="1" customFormat="1" ht="18" hidden="1" outlineLevel="1">
      <c r="A276" s="4">
        <v>4312</v>
      </c>
      <c r="B276" s="5" t="s">
        <v>263</v>
      </c>
      <c r="C276" s="51">
        <f t="shared" si="32"/>
        <v>0</v>
      </c>
      <c r="D276" s="51">
        <f t="shared" si="35"/>
        <v>0</v>
      </c>
      <c r="E276" s="143">
        <f t="shared" si="36"/>
        <v>0</v>
      </c>
      <c r="F276" s="6"/>
      <c r="G276" s="243"/>
      <c r="H276" s="160">
        <f t="shared" si="37"/>
        <v>0</v>
      </c>
      <c r="I276" s="6"/>
      <c r="J276" s="41"/>
      <c r="K276" s="161">
        <f t="shared" si="34"/>
        <v>0</v>
      </c>
      <c r="L276" s="41"/>
      <c r="M276" s="41"/>
      <c r="N276" s="41"/>
      <c r="O276" s="41"/>
      <c r="P276" s="166"/>
      <c r="Q276" s="166"/>
      <c r="R276" s="70"/>
      <c r="S276" s="169"/>
      <c r="T276" s="169"/>
      <c r="U276" s="76">
        <v>0</v>
      </c>
      <c r="V276" s="6"/>
      <c r="W276" s="6"/>
      <c r="X276" s="72">
        <v>0</v>
      </c>
      <c r="Y276" s="72"/>
      <c r="Z276" s="72"/>
      <c r="AA276" s="7">
        <v>0</v>
      </c>
      <c r="AB276" s="7"/>
      <c r="AC276" s="7"/>
      <c r="AD276" s="7">
        <v>0</v>
      </c>
      <c r="AE276" s="7"/>
      <c r="AF276" s="7"/>
      <c r="AG276" s="7">
        <v>0</v>
      </c>
      <c r="AH276" s="7"/>
      <c r="AI276" s="7"/>
      <c r="AJ276" s="7">
        <v>0</v>
      </c>
      <c r="AK276" s="7"/>
      <c r="AL276" s="7"/>
      <c r="AM276" s="7">
        <v>0</v>
      </c>
      <c r="AN276" s="191"/>
      <c r="AO276" s="191"/>
    </row>
    <row r="277" spans="1:41" s="1" customFormat="1" ht="28.5" hidden="1" outlineLevel="1">
      <c r="A277" s="4">
        <v>4313</v>
      </c>
      <c r="B277" s="5" t="s">
        <v>264</v>
      </c>
      <c r="C277" s="51">
        <f t="shared" si="32"/>
        <v>0</v>
      </c>
      <c r="D277" s="51">
        <f t="shared" si="35"/>
        <v>0</v>
      </c>
      <c r="E277" s="143">
        <f t="shared" si="36"/>
        <v>0</v>
      </c>
      <c r="F277" s="6"/>
      <c r="G277" s="243"/>
      <c r="H277" s="160">
        <f t="shared" si="37"/>
        <v>0</v>
      </c>
      <c r="I277" s="6"/>
      <c r="J277" s="41"/>
      <c r="K277" s="161">
        <f t="shared" si="34"/>
        <v>0</v>
      </c>
      <c r="L277" s="41"/>
      <c r="M277" s="41"/>
      <c r="N277" s="41"/>
      <c r="O277" s="41"/>
      <c r="P277" s="166"/>
      <c r="Q277" s="166"/>
      <c r="R277" s="70"/>
      <c r="S277" s="169"/>
      <c r="T277" s="169"/>
      <c r="U277" s="76">
        <v>0</v>
      </c>
      <c r="V277" s="6"/>
      <c r="W277" s="6"/>
      <c r="X277" s="72">
        <v>0</v>
      </c>
      <c r="Y277" s="72"/>
      <c r="Z277" s="72"/>
      <c r="AA277" s="7">
        <v>0</v>
      </c>
      <c r="AB277" s="7"/>
      <c r="AC277" s="7"/>
      <c r="AD277" s="7">
        <v>0</v>
      </c>
      <c r="AE277" s="7"/>
      <c r="AF277" s="7"/>
      <c r="AG277" s="7">
        <v>0</v>
      </c>
      <c r="AH277" s="7"/>
      <c r="AI277" s="7"/>
      <c r="AJ277" s="7">
        <v>0</v>
      </c>
      <c r="AK277" s="7"/>
      <c r="AL277" s="7"/>
      <c r="AM277" s="7">
        <v>0</v>
      </c>
      <c r="AN277" s="191"/>
      <c r="AO277" s="191"/>
    </row>
    <row r="278" spans="1:41" s="1" customFormat="1" ht="18" hidden="1" outlineLevel="1">
      <c r="A278" s="4">
        <v>4314</v>
      </c>
      <c r="B278" s="5" t="s">
        <v>265</v>
      </c>
      <c r="C278" s="51">
        <f t="shared" si="32"/>
        <v>0</v>
      </c>
      <c r="D278" s="51">
        <f t="shared" si="35"/>
        <v>0</v>
      </c>
      <c r="E278" s="143">
        <f t="shared" si="36"/>
        <v>0</v>
      </c>
      <c r="F278" s="6"/>
      <c r="G278" s="243"/>
      <c r="H278" s="160">
        <f t="shared" si="37"/>
        <v>0</v>
      </c>
      <c r="I278" s="6"/>
      <c r="J278" s="41"/>
      <c r="K278" s="161">
        <f t="shared" si="34"/>
        <v>0</v>
      </c>
      <c r="L278" s="41"/>
      <c r="M278" s="41"/>
      <c r="N278" s="41"/>
      <c r="O278" s="41"/>
      <c r="P278" s="166"/>
      <c r="Q278" s="166"/>
      <c r="R278" s="70"/>
      <c r="S278" s="169"/>
      <c r="T278" s="169"/>
      <c r="U278" s="76">
        <v>0</v>
      </c>
      <c r="V278" s="6"/>
      <c r="W278" s="6"/>
      <c r="X278" s="72">
        <v>0</v>
      </c>
      <c r="Y278" s="72"/>
      <c r="Z278" s="72"/>
      <c r="AA278" s="7">
        <v>0</v>
      </c>
      <c r="AB278" s="7"/>
      <c r="AC278" s="7"/>
      <c r="AD278" s="7">
        <v>0</v>
      </c>
      <c r="AE278" s="7"/>
      <c r="AF278" s="7"/>
      <c r="AG278" s="7">
        <v>0</v>
      </c>
      <c r="AH278" s="7"/>
      <c r="AI278" s="7"/>
      <c r="AJ278" s="7">
        <v>0</v>
      </c>
      <c r="AK278" s="7"/>
      <c r="AL278" s="7"/>
      <c r="AM278" s="7">
        <v>0</v>
      </c>
      <c r="AN278" s="191"/>
      <c r="AO278" s="191"/>
    </row>
    <row r="279" spans="1:41" s="1" customFormat="1" ht="28.5" hidden="1" outlineLevel="1">
      <c r="A279" s="4">
        <v>4315</v>
      </c>
      <c r="B279" s="5" t="s">
        <v>266</v>
      </c>
      <c r="C279" s="51">
        <f t="shared" si="32"/>
        <v>0</v>
      </c>
      <c r="D279" s="51">
        <f t="shared" si="35"/>
        <v>0</v>
      </c>
      <c r="E279" s="143">
        <f t="shared" si="36"/>
        <v>0</v>
      </c>
      <c r="F279" s="6"/>
      <c r="G279" s="243"/>
      <c r="H279" s="160">
        <f t="shared" si="37"/>
        <v>0</v>
      </c>
      <c r="I279" s="6"/>
      <c r="J279" s="41"/>
      <c r="K279" s="161">
        <f t="shared" si="34"/>
        <v>0</v>
      </c>
      <c r="L279" s="41"/>
      <c r="M279" s="41"/>
      <c r="N279" s="41"/>
      <c r="O279" s="41"/>
      <c r="P279" s="166"/>
      <c r="Q279" s="166"/>
      <c r="R279" s="70"/>
      <c r="S279" s="169"/>
      <c r="T279" s="169"/>
      <c r="U279" s="76">
        <v>0</v>
      </c>
      <c r="V279" s="6"/>
      <c r="W279" s="6"/>
      <c r="X279" s="72">
        <v>0</v>
      </c>
      <c r="Y279" s="72"/>
      <c r="Z279" s="72"/>
      <c r="AA279" s="7">
        <v>0</v>
      </c>
      <c r="AB279" s="7"/>
      <c r="AC279" s="7"/>
      <c r="AD279" s="7">
        <v>0</v>
      </c>
      <c r="AE279" s="7"/>
      <c r="AF279" s="7"/>
      <c r="AG279" s="7">
        <v>0</v>
      </c>
      <c r="AH279" s="7"/>
      <c r="AI279" s="7"/>
      <c r="AJ279" s="7">
        <v>0</v>
      </c>
      <c r="AK279" s="7"/>
      <c r="AL279" s="7"/>
      <c r="AM279" s="7">
        <v>0</v>
      </c>
      <c r="AN279" s="191"/>
      <c r="AO279" s="191"/>
    </row>
    <row r="280" spans="1:41" s="1" customFormat="1" ht="18" hidden="1" outlineLevel="1">
      <c r="A280" s="4">
        <v>4316</v>
      </c>
      <c r="B280" s="5" t="s">
        <v>267</v>
      </c>
      <c r="C280" s="51">
        <f t="shared" si="32"/>
        <v>0</v>
      </c>
      <c r="D280" s="51">
        <f t="shared" si="35"/>
        <v>0</v>
      </c>
      <c r="E280" s="143">
        <f t="shared" si="36"/>
        <v>0</v>
      </c>
      <c r="F280" s="6"/>
      <c r="G280" s="243"/>
      <c r="H280" s="160">
        <f t="shared" si="37"/>
        <v>0</v>
      </c>
      <c r="I280" s="6"/>
      <c r="J280" s="41"/>
      <c r="K280" s="161">
        <f t="shared" si="34"/>
        <v>0</v>
      </c>
      <c r="L280" s="41"/>
      <c r="M280" s="41"/>
      <c r="N280" s="41"/>
      <c r="O280" s="41"/>
      <c r="P280" s="166"/>
      <c r="Q280" s="166"/>
      <c r="R280" s="70"/>
      <c r="S280" s="169"/>
      <c r="T280" s="169"/>
      <c r="U280" s="76">
        <v>0</v>
      </c>
      <c r="V280" s="6"/>
      <c r="W280" s="6"/>
      <c r="X280" s="72">
        <v>0</v>
      </c>
      <c r="Y280" s="72"/>
      <c r="Z280" s="72"/>
      <c r="AA280" s="7">
        <v>0</v>
      </c>
      <c r="AB280" s="7"/>
      <c r="AC280" s="7"/>
      <c r="AD280" s="7">
        <v>0</v>
      </c>
      <c r="AE280" s="7"/>
      <c r="AF280" s="7"/>
      <c r="AG280" s="7">
        <v>0</v>
      </c>
      <c r="AH280" s="7"/>
      <c r="AI280" s="7"/>
      <c r="AJ280" s="7">
        <v>0</v>
      </c>
      <c r="AK280" s="7"/>
      <c r="AL280" s="7"/>
      <c r="AM280" s="7">
        <v>0</v>
      </c>
      <c r="AN280" s="191"/>
      <c r="AO280" s="191"/>
    </row>
    <row r="281" spans="1:41" s="1" customFormat="1" ht="28.5" hidden="1" outlineLevel="1">
      <c r="A281" s="4">
        <v>4321</v>
      </c>
      <c r="B281" s="5" t="s">
        <v>268</v>
      </c>
      <c r="C281" s="51">
        <f t="shared" si="32"/>
        <v>0</v>
      </c>
      <c r="D281" s="51">
        <f t="shared" si="35"/>
        <v>0</v>
      </c>
      <c r="E281" s="143">
        <f t="shared" si="36"/>
        <v>0</v>
      </c>
      <c r="F281" s="6"/>
      <c r="G281" s="243"/>
      <c r="H281" s="160">
        <f t="shared" si="37"/>
        <v>0</v>
      </c>
      <c r="I281" s="6"/>
      <c r="J281" s="41"/>
      <c r="K281" s="161">
        <f t="shared" si="34"/>
        <v>0</v>
      </c>
      <c r="L281" s="41"/>
      <c r="M281" s="41"/>
      <c r="N281" s="41"/>
      <c r="O281" s="41"/>
      <c r="P281" s="166"/>
      <c r="Q281" s="166"/>
      <c r="R281" s="70"/>
      <c r="S281" s="169"/>
      <c r="T281" s="169"/>
      <c r="U281" s="76">
        <v>0</v>
      </c>
      <c r="V281" s="6"/>
      <c r="W281" s="6"/>
      <c r="X281" s="72">
        <v>0</v>
      </c>
      <c r="Y281" s="72"/>
      <c r="Z281" s="72"/>
      <c r="AA281" s="7">
        <v>0</v>
      </c>
      <c r="AB281" s="7"/>
      <c r="AC281" s="7"/>
      <c r="AD281" s="7">
        <v>0</v>
      </c>
      <c r="AE281" s="7"/>
      <c r="AF281" s="7"/>
      <c r="AG281" s="7">
        <v>0</v>
      </c>
      <c r="AH281" s="7"/>
      <c r="AI281" s="7"/>
      <c r="AJ281" s="7">
        <v>0</v>
      </c>
      <c r="AK281" s="7"/>
      <c r="AL281" s="7"/>
      <c r="AM281" s="7">
        <v>0</v>
      </c>
      <c r="AN281" s="191"/>
      <c r="AO281" s="191"/>
    </row>
    <row r="282" spans="1:41" s="1" customFormat="1" ht="28.5" hidden="1" outlineLevel="1">
      <c r="A282" s="4">
        <v>4331</v>
      </c>
      <c r="B282" s="5" t="s">
        <v>269</v>
      </c>
      <c r="C282" s="51">
        <f t="shared" si="32"/>
        <v>0</v>
      </c>
      <c r="D282" s="51">
        <f t="shared" si="35"/>
        <v>0</v>
      </c>
      <c r="E282" s="143">
        <f t="shared" si="36"/>
        <v>0</v>
      </c>
      <c r="F282" s="6"/>
      <c r="G282" s="243"/>
      <c r="H282" s="160">
        <f t="shared" si="37"/>
        <v>0</v>
      </c>
      <c r="I282" s="6"/>
      <c r="J282" s="41"/>
      <c r="K282" s="161">
        <f t="shared" si="34"/>
        <v>0</v>
      </c>
      <c r="L282" s="41"/>
      <c r="M282" s="41"/>
      <c r="N282" s="41"/>
      <c r="O282" s="41"/>
      <c r="P282" s="166"/>
      <c r="Q282" s="166"/>
      <c r="R282" s="70"/>
      <c r="S282" s="169"/>
      <c r="T282" s="169"/>
      <c r="U282" s="76">
        <v>0</v>
      </c>
      <c r="V282" s="6"/>
      <c r="W282" s="6"/>
      <c r="X282" s="72">
        <v>0</v>
      </c>
      <c r="Y282" s="72"/>
      <c r="Z282" s="72"/>
      <c r="AA282" s="7">
        <v>0</v>
      </c>
      <c r="AB282" s="7"/>
      <c r="AC282" s="7"/>
      <c r="AD282" s="7">
        <v>0</v>
      </c>
      <c r="AE282" s="7"/>
      <c r="AF282" s="7"/>
      <c r="AG282" s="7">
        <v>0</v>
      </c>
      <c r="AH282" s="7"/>
      <c r="AI282" s="7"/>
      <c r="AJ282" s="7">
        <v>0</v>
      </c>
      <c r="AK282" s="7"/>
      <c r="AL282" s="7"/>
      <c r="AM282" s="7">
        <v>0</v>
      </c>
      <c r="AN282" s="191"/>
      <c r="AO282" s="191"/>
    </row>
    <row r="283" spans="1:41" s="1" customFormat="1" ht="18" hidden="1" outlineLevel="1">
      <c r="A283" s="4">
        <v>4331</v>
      </c>
      <c r="B283" s="5" t="s">
        <v>270</v>
      </c>
      <c r="C283" s="51">
        <f t="shared" si="32"/>
        <v>0</v>
      </c>
      <c r="D283" s="51">
        <f t="shared" si="35"/>
        <v>0</v>
      </c>
      <c r="E283" s="143">
        <f t="shared" si="36"/>
        <v>0</v>
      </c>
      <c r="F283" s="6"/>
      <c r="G283" s="243"/>
      <c r="H283" s="160">
        <f t="shared" si="37"/>
        <v>0</v>
      </c>
      <c r="I283" s="6"/>
      <c r="J283" s="41"/>
      <c r="K283" s="161">
        <f t="shared" si="34"/>
        <v>0</v>
      </c>
      <c r="L283" s="41"/>
      <c r="M283" s="41"/>
      <c r="N283" s="41"/>
      <c r="O283" s="41"/>
      <c r="P283" s="166"/>
      <c r="Q283" s="166"/>
      <c r="R283" s="70"/>
      <c r="S283" s="169"/>
      <c r="T283" s="169"/>
      <c r="U283" s="76">
        <v>0</v>
      </c>
      <c r="V283" s="6"/>
      <c r="W283" s="6"/>
      <c r="X283" s="72">
        <v>0</v>
      </c>
      <c r="Y283" s="72"/>
      <c r="Z283" s="72"/>
      <c r="AA283" s="7">
        <v>0</v>
      </c>
      <c r="AB283" s="7"/>
      <c r="AC283" s="7"/>
      <c r="AD283" s="7">
        <v>0</v>
      </c>
      <c r="AE283" s="7"/>
      <c r="AF283" s="7"/>
      <c r="AG283" s="7">
        <v>0</v>
      </c>
      <c r="AH283" s="7"/>
      <c r="AI283" s="7"/>
      <c r="AJ283" s="7">
        <v>0</v>
      </c>
      <c r="AK283" s="7"/>
      <c r="AL283" s="7"/>
      <c r="AM283" s="7">
        <v>0</v>
      </c>
      <c r="AN283" s="191"/>
      <c r="AO283" s="191"/>
    </row>
    <row r="284" spans="1:41" s="1" customFormat="1" ht="18" hidden="1" outlineLevel="1">
      <c r="A284" s="4">
        <v>4332</v>
      </c>
      <c r="B284" s="5" t="s">
        <v>271</v>
      </c>
      <c r="C284" s="51">
        <f t="shared" si="32"/>
        <v>0</v>
      </c>
      <c r="D284" s="51">
        <f t="shared" si="35"/>
        <v>0</v>
      </c>
      <c r="E284" s="143">
        <f t="shared" si="36"/>
        <v>0</v>
      </c>
      <c r="F284" s="6"/>
      <c r="G284" s="243"/>
      <c r="H284" s="160">
        <f t="shared" si="37"/>
        <v>0</v>
      </c>
      <c r="I284" s="6"/>
      <c r="J284" s="41"/>
      <c r="K284" s="161">
        <f t="shared" si="34"/>
        <v>0</v>
      </c>
      <c r="L284" s="41"/>
      <c r="M284" s="41"/>
      <c r="N284" s="41"/>
      <c r="O284" s="41"/>
      <c r="P284" s="166"/>
      <c r="Q284" s="166"/>
      <c r="R284" s="70"/>
      <c r="S284" s="169"/>
      <c r="T284" s="169"/>
      <c r="U284" s="76">
        <v>0</v>
      </c>
      <c r="V284" s="6"/>
      <c r="W284" s="6"/>
      <c r="X284" s="72">
        <v>0</v>
      </c>
      <c r="Y284" s="72"/>
      <c r="Z284" s="72"/>
      <c r="AA284" s="7">
        <v>0</v>
      </c>
      <c r="AB284" s="7"/>
      <c r="AC284" s="7"/>
      <c r="AD284" s="7">
        <v>0</v>
      </c>
      <c r="AE284" s="7"/>
      <c r="AF284" s="7"/>
      <c r="AG284" s="7">
        <v>0</v>
      </c>
      <c r="AH284" s="7"/>
      <c r="AI284" s="7"/>
      <c r="AJ284" s="7">
        <v>0</v>
      </c>
      <c r="AK284" s="7"/>
      <c r="AL284" s="7"/>
      <c r="AM284" s="7">
        <v>0</v>
      </c>
      <c r="AN284" s="191"/>
      <c r="AO284" s="191"/>
    </row>
    <row r="285" spans="1:41" s="1" customFormat="1" ht="18" hidden="1" outlineLevel="1">
      <c r="A285" s="4">
        <v>4341</v>
      </c>
      <c r="B285" s="5" t="s">
        <v>272</v>
      </c>
      <c r="C285" s="51">
        <f t="shared" si="32"/>
        <v>0</v>
      </c>
      <c r="D285" s="51">
        <f t="shared" si="35"/>
        <v>0</v>
      </c>
      <c r="E285" s="143">
        <f t="shared" si="36"/>
        <v>0</v>
      </c>
      <c r="F285" s="6"/>
      <c r="G285" s="243"/>
      <c r="H285" s="160">
        <f t="shared" si="37"/>
        <v>0</v>
      </c>
      <c r="I285" s="6"/>
      <c r="J285" s="41"/>
      <c r="K285" s="161">
        <f t="shared" si="34"/>
        <v>0</v>
      </c>
      <c r="L285" s="41"/>
      <c r="M285" s="41"/>
      <c r="N285" s="41"/>
      <c r="O285" s="41"/>
      <c r="P285" s="166"/>
      <c r="Q285" s="166"/>
      <c r="R285" s="70"/>
      <c r="S285" s="169"/>
      <c r="T285" s="169"/>
      <c r="U285" s="76">
        <v>0</v>
      </c>
      <c r="V285" s="6"/>
      <c r="W285" s="6"/>
      <c r="X285" s="72">
        <v>0</v>
      </c>
      <c r="Y285" s="72"/>
      <c r="Z285" s="72"/>
      <c r="AA285" s="7">
        <v>0</v>
      </c>
      <c r="AB285" s="7"/>
      <c r="AC285" s="7"/>
      <c r="AD285" s="7">
        <v>0</v>
      </c>
      <c r="AE285" s="7"/>
      <c r="AF285" s="7"/>
      <c r="AG285" s="7">
        <v>0</v>
      </c>
      <c r="AH285" s="7"/>
      <c r="AI285" s="7"/>
      <c r="AJ285" s="7">
        <v>0</v>
      </c>
      <c r="AK285" s="7"/>
      <c r="AL285" s="7"/>
      <c r="AM285" s="7">
        <v>0</v>
      </c>
      <c r="AN285" s="191"/>
      <c r="AO285" s="191"/>
    </row>
    <row r="286" spans="1:41" s="1" customFormat="1" ht="42.75" hidden="1" outlineLevel="1">
      <c r="A286" s="4">
        <v>4361</v>
      </c>
      <c r="B286" s="5" t="s">
        <v>273</v>
      </c>
      <c r="C286" s="51">
        <f t="shared" si="32"/>
        <v>0</v>
      </c>
      <c r="D286" s="51">
        <f t="shared" si="35"/>
        <v>0</v>
      </c>
      <c r="E286" s="143">
        <f t="shared" si="36"/>
        <v>0</v>
      </c>
      <c r="F286" s="6"/>
      <c r="G286" s="243"/>
      <c r="H286" s="160">
        <f t="shared" si="37"/>
        <v>0</v>
      </c>
      <c r="I286" s="6"/>
      <c r="J286" s="41"/>
      <c r="K286" s="161">
        <f t="shared" si="34"/>
        <v>0</v>
      </c>
      <c r="L286" s="41"/>
      <c r="M286" s="41"/>
      <c r="N286" s="41"/>
      <c r="O286" s="41"/>
      <c r="P286" s="166"/>
      <c r="Q286" s="166"/>
      <c r="R286" s="70"/>
      <c r="S286" s="169"/>
      <c r="T286" s="169"/>
      <c r="U286" s="76">
        <v>0</v>
      </c>
      <c r="V286" s="6"/>
      <c r="W286" s="6"/>
      <c r="X286" s="72">
        <v>0</v>
      </c>
      <c r="Y286" s="72"/>
      <c r="Z286" s="72"/>
      <c r="AA286" s="7">
        <v>0</v>
      </c>
      <c r="AB286" s="7"/>
      <c r="AC286" s="7"/>
      <c r="AD286" s="7">
        <v>0</v>
      </c>
      <c r="AE286" s="7"/>
      <c r="AF286" s="7"/>
      <c r="AG286" s="7">
        <v>0</v>
      </c>
      <c r="AH286" s="7"/>
      <c r="AI286" s="7"/>
      <c r="AJ286" s="7">
        <v>0</v>
      </c>
      <c r="AK286" s="7"/>
      <c r="AL286" s="7"/>
      <c r="AM286" s="7">
        <v>0</v>
      </c>
      <c r="AN286" s="191"/>
      <c r="AO286" s="191"/>
    </row>
    <row r="287" spans="1:41" s="1" customFormat="1" ht="28.5" hidden="1" outlineLevel="1">
      <c r="A287" s="4">
        <v>4362</v>
      </c>
      <c r="B287" s="5" t="s">
        <v>274</v>
      </c>
      <c r="C287" s="51">
        <f t="shared" si="32"/>
        <v>0</v>
      </c>
      <c r="D287" s="51">
        <f t="shared" si="35"/>
        <v>0</v>
      </c>
      <c r="E287" s="143">
        <f t="shared" si="36"/>
        <v>0</v>
      </c>
      <c r="F287" s="6"/>
      <c r="G287" s="243"/>
      <c r="H287" s="160">
        <f t="shared" si="37"/>
        <v>0</v>
      </c>
      <c r="I287" s="6"/>
      <c r="J287" s="41"/>
      <c r="K287" s="161">
        <f t="shared" si="34"/>
        <v>0</v>
      </c>
      <c r="L287" s="41"/>
      <c r="M287" s="41"/>
      <c r="N287" s="41"/>
      <c r="O287" s="41"/>
      <c r="P287" s="166"/>
      <c r="Q287" s="166"/>
      <c r="R287" s="70"/>
      <c r="S287" s="169"/>
      <c r="T287" s="169"/>
      <c r="U287" s="76">
        <v>0</v>
      </c>
      <c r="V287" s="6"/>
      <c r="W287" s="6"/>
      <c r="X287" s="72">
        <v>0</v>
      </c>
      <c r="Y287" s="72"/>
      <c r="Z287" s="72"/>
      <c r="AA287" s="7">
        <v>0</v>
      </c>
      <c r="AB287" s="7"/>
      <c r="AC287" s="7"/>
      <c r="AD287" s="7">
        <v>0</v>
      </c>
      <c r="AE287" s="7"/>
      <c r="AF287" s="7"/>
      <c r="AG287" s="7">
        <v>0</v>
      </c>
      <c r="AH287" s="7"/>
      <c r="AI287" s="7"/>
      <c r="AJ287" s="7">
        <v>0</v>
      </c>
      <c r="AK287" s="7"/>
      <c r="AL287" s="7"/>
      <c r="AM287" s="7">
        <v>0</v>
      </c>
      <c r="AN287" s="191"/>
      <c r="AO287" s="191"/>
    </row>
    <row r="288" spans="1:41" s="1" customFormat="1" ht="18" hidden="1" outlineLevel="1">
      <c r="A288" s="4">
        <v>4371</v>
      </c>
      <c r="B288" s="5" t="s">
        <v>275</v>
      </c>
      <c r="C288" s="51">
        <f t="shared" si="32"/>
        <v>0</v>
      </c>
      <c r="D288" s="51">
        <f t="shared" si="35"/>
        <v>0</v>
      </c>
      <c r="E288" s="143">
        <f t="shared" si="36"/>
        <v>0</v>
      </c>
      <c r="F288" s="6"/>
      <c r="G288" s="243"/>
      <c r="H288" s="160">
        <f t="shared" si="37"/>
        <v>0</v>
      </c>
      <c r="I288" s="6"/>
      <c r="J288" s="41"/>
      <c r="K288" s="161">
        <f t="shared" si="34"/>
        <v>0</v>
      </c>
      <c r="L288" s="41"/>
      <c r="M288" s="41"/>
      <c r="N288" s="41"/>
      <c r="O288" s="41"/>
      <c r="P288" s="166"/>
      <c r="Q288" s="166"/>
      <c r="R288" s="70"/>
      <c r="S288" s="169"/>
      <c r="T288" s="169"/>
      <c r="U288" s="76">
        <v>0</v>
      </c>
      <c r="V288" s="6"/>
      <c r="W288" s="6"/>
      <c r="X288" s="72">
        <v>0</v>
      </c>
      <c r="Y288" s="72"/>
      <c r="Z288" s="72"/>
      <c r="AA288" s="7">
        <v>0</v>
      </c>
      <c r="AB288" s="7"/>
      <c r="AC288" s="7"/>
      <c r="AD288" s="7">
        <v>0</v>
      </c>
      <c r="AE288" s="7"/>
      <c r="AF288" s="7"/>
      <c r="AG288" s="7">
        <v>0</v>
      </c>
      <c r="AH288" s="7"/>
      <c r="AI288" s="7"/>
      <c r="AJ288" s="7">
        <v>0</v>
      </c>
      <c r="AK288" s="7"/>
      <c r="AL288" s="7"/>
      <c r="AM288" s="7">
        <v>0</v>
      </c>
      <c r="AN288" s="191"/>
      <c r="AO288" s="191"/>
    </row>
    <row r="289" spans="1:41" s="1" customFormat="1" ht="18" hidden="1" outlineLevel="1">
      <c r="A289" s="9">
        <v>4381</v>
      </c>
      <c r="B289" s="12" t="s">
        <v>276</v>
      </c>
      <c r="C289" s="51">
        <f t="shared" si="32"/>
        <v>0</v>
      </c>
      <c r="D289" s="51">
        <f t="shared" si="35"/>
        <v>0</v>
      </c>
      <c r="E289" s="143">
        <f t="shared" si="36"/>
        <v>0</v>
      </c>
      <c r="F289" s="6"/>
      <c r="G289" s="243"/>
      <c r="H289" s="160">
        <f t="shared" si="37"/>
        <v>0</v>
      </c>
      <c r="I289" s="6"/>
      <c r="J289" s="41"/>
      <c r="K289" s="161">
        <f t="shared" si="34"/>
        <v>0</v>
      </c>
      <c r="L289" s="41"/>
      <c r="M289" s="41"/>
      <c r="N289" s="41"/>
      <c r="O289" s="41"/>
      <c r="P289" s="166"/>
      <c r="Q289" s="166"/>
      <c r="R289" s="70"/>
      <c r="S289" s="169"/>
      <c r="T289" s="169"/>
      <c r="U289" s="76">
        <v>0</v>
      </c>
      <c r="V289" s="6"/>
      <c r="W289" s="6"/>
      <c r="X289" s="72">
        <v>0</v>
      </c>
      <c r="Y289" s="72"/>
      <c r="Z289" s="72"/>
      <c r="AA289" s="7">
        <v>0</v>
      </c>
      <c r="AB289" s="7"/>
      <c r="AC289" s="7"/>
      <c r="AD289" s="7">
        <v>0</v>
      </c>
      <c r="AE289" s="7"/>
      <c r="AF289" s="7"/>
      <c r="AG289" s="7">
        <v>0</v>
      </c>
      <c r="AH289" s="7"/>
      <c r="AI289" s="7"/>
      <c r="AJ289" s="7">
        <v>0</v>
      </c>
      <c r="AK289" s="7"/>
      <c r="AL289" s="7"/>
      <c r="AM289" s="7">
        <v>0</v>
      </c>
      <c r="AN289" s="191"/>
      <c r="AO289" s="191"/>
    </row>
    <row r="290" spans="1:41" s="1" customFormat="1" ht="28.5" hidden="1" outlineLevel="1">
      <c r="A290" s="4">
        <v>4391</v>
      </c>
      <c r="B290" s="5" t="s">
        <v>277</v>
      </c>
      <c r="C290" s="51">
        <f t="shared" si="32"/>
        <v>0</v>
      </c>
      <c r="D290" s="51">
        <f t="shared" si="35"/>
        <v>0</v>
      </c>
      <c r="E290" s="143">
        <f t="shared" si="36"/>
        <v>0</v>
      </c>
      <c r="F290" s="6"/>
      <c r="G290" s="243"/>
      <c r="H290" s="160">
        <f t="shared" si="37"/>
        <v>0</v>
      </c>
      <c r="I290" s="6"/>
      <c r="J290" s="41"/>
      <c r="K290" s="161">
        <f t="shared" si="34"/>
        <v>0</v>
      </c>
      <c r="L290" s="41"/>
      <c r="M290" s="41"/>
      <c r="N290" s="41"/>
      <c r="O290" s="41"/>
      <c r="P290" s="166"/>
      <c r="Q290" s="166"/>
      <c r="R290" s="70"/>
      <c r="S290" s="169"/>
      <c r="T290" s="169"/>
      <c r="U290" s="76">
        <v>0</v>
      </c>
      <c r="V290" s="6"/>
      <c r="W290" s="6"/>
      <c r="X290" s="72">
        <v>0</v>
      </c>
      <c r="Y290" s="72"/>
      <c r="Z290" s="72"/>
      <c r="AA290" s="7">
        <v>0</v>
      </c>
      <c r="AB290" s="7"/>
      <c r="AC290" s="7"/>
      <c r="AD290" s="7">
        <v>0</v>
      </c>
      <c r="AE290" s="7"/>
      <c r="AF290" s="7"/>
      <c r="AG290" s="7">
        <v>0</v>
      </c>
      <c r="AH290" s="7"/>
      <c r="AI290" s="7"/>
      <c r="AJ290" s="7">
        <v>0</v>
      </c>
      <c r="AK290" s="7"/>
      <c r="AL290" s="7"/>
      <c r="AM290" s="7">
        <v>0</v>
      </c>
      <c r="AN290" s="191"/>
      <c r="AO290" s="191"/>
    </row>
    <row r="291" spans="1:41" s="1" customFormat="1" ht="28.5" hidden="1" outlineLevel="1">
      <c r="A291" s="4">
        <v>4392</v>
      </c>
      <c r="B291" s="5" t="s">
        <v>278</v>
      </c>
      <c r="C291" s="51">
        <f t="shared" si="32"/>
        <v>0</v>
      </c>
      <c r="D291" s="51">
        <f t="shared" si="35"/>
        <v>0</v>
      </c>
      <c r="E291" s="143">
        <f t="shared" si="36"/>
        <v>0</v>
      </c>
      <c r="F291" s="6"/>
      <c r="G291" s="243"/>
      <c r="H291" s="160">
        <f t="shared" si="37"/>
        <v>0</v>
      </c>
      <c r="I291" s="6"/>
      <c r="J291" s="41"/>
      <c r="K291" s="161">
        <f t="shared" si="34"/>
        <v>0</v>
      </c>
      <c r="L291" s="41"/>
      <c r="M291" s="41"/>
      <c r="N291" s="41"/>
      <c r="O291" s="41"/>
      <c r="P291" s="166"/>
      <c r="Q291" s="166"/>
      <c r="R291" s="70"/>
      <c r="S291" s="169"/>
      <c r="T291" s="169"/>
      <c r="U291" s="76">
        <v>0</v>
      </c>
      <c r="V291" s="6"/>
      <c r="W291" s="6"/>
      <c r="X291" s="72">
        <v>0</v>
      </c>
      <c r="Y291" s="72"/>
      <c r="Z291" s="72"/>
      <c r="AA291" s="7">
        <v>0</v>
      </c>
      <c r="AB291" s="7"/>
      <c r="AC291" s="7"/>
      <c r="AD291" s="7">
        <v>0</v>
      </c>
      <c r="AE291" s="7"/>
      <c r="AF291" s="7"/>
      <c r="AG291" s="7">
        <v>0</v>
      </c>
      <c r="AH291" s="7"/>
      <c r="AI291" s="7"/>
      <c r="AJ291" s="7">
        <v>0</v>
      </c>
      <c r="AK291" s="7"/>
      <c r="AL291" s="7"/>
      <c r="AM291" s="7">
        <v>0</v>
      </c>
      <c r="AN291" s="191"/>
      <c r="AO291" s="191"/>
    </row>
    <row r="292" spans="1:41" s="1" customFormat="1" ht="18" hidden="1" outlineLevel="1">
      <c r="A292" s="4">
        <v>4393</v>
      </c>
      <c r="B292" s="5" t="s">
        <v>279</v>
      </c>
      <c r="C292" s="51">
        <f t="shared" si="32"/>
        <v>0</v>
      </c>
      <c r="D292" s="51">
        <f t="shared" si="35"/>
        <v>0</v>
      </c>
      <c r="E292" s="143">
        <f t="shared" si="36"/>
        <v>0</v>
      </c>
      <c r="F292" s="6"/>
      <c r="G292" s="243"/>
      <c r="H292" s="160">
        <f t="shared" si="37"/>
        <v>0</v>
      </c>
      <c r="I292" s="6"/>
      <c r="J292" s="41"/>
      <c r="K292" s="161">
        <f t="shared" si="34"/>
        <v>0</v>
      </c>
      <c r="L292" s="41"/>
      <c r="M292" s="41"/>
      <c r="N292" s="41"/>
      <c r="O292" s="41"/>
      <c r="P292" s="166"/>
      <c r="Q292" s="166"/>
      <c r="R292" s="70"/>
      <c r="S292" s="169"/>
      <c r="T292" s="169"/>
      <c r="U292" s="76">
        <v>0</v>
      </c>
      <c r="V292" s="6"/>
      <c r="W292" s="6"/>
      <c r="X292" s="72">
        <v>0</v>
      </c>
      <c r="Y292" s="72"/>
      <c r="Z292" s="72"/>
      <c r="AA292" s="7">
        <v>0</v>
      </c>
      <c r="AB292" s="7"/>
      <c r="AC292" s="7"/>
      <c r="AD292" s="7">
        <v>0</v>
      </c>
      <c r="AE292" s="7"/>
      <c r="AF292" s="7"/>
      <c r="AG292" s="7">
        <v>0</v>
      </c>
      <c r="AH292" s="7"/>
      <c r="AI292" s="7"/>
      <c r="AJ292" s="7">
        <v>0</v>
      </c>
      <c r="AK292" s="7"/>
      <c r="AL292" s="7"/>
      <c r="AM292" s="7">
        <v>0</v>
      </c>
      <c r="AN292" s="191"/>
      <c r="AO292" s="191"/>
    </row>
    <row r="293" spans="1:41" s="1" customFormat="1" ht="28.5" hidden="1" outlineLevel="1">
      <c r="A293" s="4">
        <v>4394</v>
      </c>
      <c r="B293" s="5" t="s">
        <v>280</v>
      </c>
      <c r="C293" s="51">
        <f t="shared" si="32"/>
        <v>0</v>
      </c>
      <c r="D293" s="51">
        <f t="shared" si="35"/>
        <v>0</v>
      </c>
      <c r="E293" s="143">
        <f t="shared" si="36"/>
        <v>0</v>
      </c>
      <c r="F293" s="6"/>
      <c r="G293" s="243"/>
      <c r="H293" s="160">
        <f t="shared" si="37"/>
        <v>0</v>
      </c>
      <c r="I293" s="6"/>
      <c r="J293" s="41"/>
      <c r="K293" s="161">
        <f t="shared" si="34"/>
        <v>0</v>
      </c>
      <c r="L293" s="41"/>
      <c r="M293" s="41"/>
      <c r="N293" s="41"/>
      <c r="O293" s="41"/>
      <c r="P293" s="166"/>
      <c r="Q293" s="166"/>
      <c r="R293" s="70"/>
      <c r="S293" s="169"/>
      <c r="T293" s="169"/>
      <c r="U293" s="76">
        <v>0</v>
      </c>
      <c r="V293" s="6"/>
      <c r="W293" s="6"/>
      <c r="X293" s="72">
        <v>0</v>
      </c>
      <c r="Y293" s="72"/>
      <c r="Z293" s="72"/>
      <c r="AA293" s="7">
        <v>0</v>
      </c>
      <c r="AB293" s="7"/>
      <c r="AC293" s="7"/>
      <c r="AD293" s="7">
        <v>0</v>
      </c>
      <c r="AE293" s="7"/>
      <c r="AF293" s="7"/>
      <c r="AG293" s="7">
        <v>0</v>
      </c>
      <c r="AH293" s="7"/>
      <c r="AI293" s="7"/>
      <c r="AJ293" s="7">
        <v>0</v>
      </c>
      <c r="AK293" s="7"/>
      <c r="AL293" s="7"/>
      <c r="AM293" s="7">
        <v>0</v>
      </c>
      <c r="AN293" s="191"/>
      <c r="AO293" s="191"/>
    </row>
    <row r="294" spans="1:41" s="1" customFormat="1" ht="18" hidden="1" outlineLevel="1">
      <c r="A294" s="9">
        <v>4395</v>
      </c>
      <c r="B294" s="12" t="s">
        <v>281</v>
      </c>
      <c r="C294" s="51">
        <f t="shared" si="32"/>
        <v>0</v>
      </c>
      <c r="D294" s="51">
        <f t="shared" si="35"/>
        <v>0</v>
      </c>
      <c r="E294" s="143">
        <f t="shared" si="36"/>
        <v>0</v>
      </c>
      <c r="F294" s="6"/>
      <c r="G294" s="243"/>
      <c r="H294" s="160">
        <f t="shared" si="37"/>
        <v>0</v>
      </c>
      <c r="I294" s="6"/>
      <c r="J294" s="41"/>
      <c r="K294" s="161">
        <f t="shared" si="34"/>
        <v>0</v>
      </c>
      <c r="L294" s="41"/>
      <c r="M294" s="41"/>
      <c r="N294" s="41"/>
      <c r="O294" s="41"/>
      <c r="P294" s="166"/>
      <c r="Q294" s="166"/>
      <c r="R294" s="70"/>
      <c r="S294" s="169"/>
      <c r="T294" s="169"/>
      <c r="U294" s="76">
        <v>0</v>
      </c>
      <c r="V294" s="6"/>
      <c r="W294" s="6"/>
      <c r="X294" s="72">
        <v>0</v>
      </c>
      <c r="Y294" s="72"/>
      <c r="Z294" s="72"/>
      <c r="AA294" s="7">
        <v>0</v>
      </c>
      <c r="AB294" s="7"/>
      <c r="AC294" s="7"/>
      <c r="AD294" s="7">
        <v>0</v>
      </c>
      <c r="AE294" s="7"/>
      <c r="AF294" s="7"/>
      <c r="AG294" s="7">
        <v>0</v>
      </c>
      <c r="AH294" s="7"/>
      <c r="AI294" s="7"/>
      <c r="AJ294" s="7">
        <v>0</v>
      </c>
      <c r="AK294" s="7"/>
      <c r="AL294" s="7"/>
      <c r="AM294" s="7">
        <v>0</v>
      </c>
      <c r="AN294" s="191"/>
      <c r="AO294" s="191"/>
    </row>
    <row r="295" spans="1:41" s="1" customFormat="1" ht="18" hidden="1" outlineLevel="1">
      <c r="A295" s="4">
        <v>4411</v>
      </c>
      <c r="B295" s="5" t="s">
        <v>282</v>
      </c>
      <c r="C295" s="51">
        <f t="shared" si="32"/>
        <v>0</v>
      </c>
      <c r="D295" s="51">
        <f t="shared" si="35"/>
        <v>0</v>
      </c>
      <c r="E295" s="143">
        <f t="shared" si="36"/>
        <v>0</v>
      </c>
      <c r="F295" s="6"/>
      <c r="G295" s="243"/>
      <c r="H295" s="160">
        <f t="shared" si="37"/>
        <v>0</v>
      </c>
      <c r="I295" s="6"/>
      <c r="J295" s="41"/>
      <c r="K295" s="161">
        <f t="shared" si="34"/>
        <v>0</v>
      </c>
      <c r="L295" s="41"/>
      <c r="M295" s="41"/>
      <c r="N295" s="41"/>
      <c r="O295" s="41"/>
      <c r="P295" s="166"/>
      <c r="Q295" s="166"/>
      <c r="R295" s="70"/>
      <c r="S295" s="169"/>
      <c r="T295" s="169"/>
      <c r="U295" s="76">
        <v>0</v>
      </c>
      <c r="V295" s="6"/>
      <c r="W295" s="6"/>
      <c r="X295" s="72">
        <v>0</v>
      </c>
      <c r="Y295" s="72"/>
      <c r="Z295" s="72"/>
      <c r="AA295" s="7">
        <v>0</v>
      </c>
      <c r="AB295" s="7"/>
      <c r="AC295" s="7"/>
      <c r="AD295" s="7">
        <v>0</v>
      </c>
      <c r="AE295" s="7"/>
      <c r="AF295" s="7"/>
      <c r="AG295" s="7">
        <v>0</v>
      </c>
      <c r="AH295" s="7"/>
      <c r="AI295" s="7"/>
      <c r="AJ295" s="7">
        <v>0</v>
      </c>
      <c r="AK295" s="7"/>
      <c r="AL295" s="7"/>
      <c r="AM295" s="7">
        <v>0</v>
      </c>
      <c r="AN295" s="191"/>
      <c r="AO295" s="191"/>
    </row>
    <row r="296" spans="1:41" s="1" customFormat="1" ht="18" hidden="1" outlineLevel="1">
      <c r="A296" s="4">
        <v>4412</v>
      </c>
      <c r="B296" s="5" t="s">
        <v>283</v>
      </c>
      <c r="C296" s="51">
        <f t="shared" si="32"/>
        <v>0</v>
      </c>
      <c r="D296" s="51">
        <f t="shared" si="35"/>
        <v>0</v>
      </c>
      <c r="E296" s="143">
        <f t="shared" si="36"/>
        <v>0</v>
      </c>
      <c r="F296" s="6"/>
      <c r="G296" s="243"/>
      <c r="H296" s="160">
        <f t="shared" si="37"/>
        <v>0</v>
      </c>
      <c r="I296" s="6"/>
      <c r="J296" s="41"/>
      <c r="K296" s="161">
        <f t="shared" si="34"/>
        <v>0</v>
      </c>
      <c r="L296" s="41"/>
      <c r="M296" s="41"/>
      <c r="N296" s="41"/>
      <c r="O296" s="41"/>
      <c r="P296" s="166"/>
      <c r="Q296" s="166"/>
      <c r="R296" s="70"/>
      <c r="S296" s="169"/>
      <c r="T296" s="169"/>
      <c r="U296" s="76">
        <v>0</v>
      </c>
      <c r="V296" s="6"/>
      <c r="W296" s="6"/>
      <c r="X296" s="72">
        <v>0</v>
      </c>
      <c r="Y296" s="72"/>
      <c r="Z296" s="72"/>
      <c r="AA296" s="7">
        <v>0</v>
      </c>
      <c r="AB296" s="7"/>
      <c r="AC296" s="7"/>
      <c r="AD296" s="7">
        <v>0</v>
      </c>
      <c r="AE296" s="7"/>
      <c r="AF296" s="7"/>
      <c r="AG296" s="7">
        <v>0</v>
      </c>
      <c r="AH296" s="7"/>
      <c r="AI296" s="7"/>
      <c r="AJ296" s="7">
        <v>0</v>
      </c>
      <c r="AK296" s="7"/>
      <c r="AL296" s="7"/>
      <c r="AM296" s="7">
        <v>0</v>
      </c>
      <c r="AN296" s="191"/>
      <c r="AO296" s="191"/>
    </row>
    <row r="297" spans="1:41" s="1" customFormat="1" ht="28.5" hidden="1" outlineLevel="1">
      <c r="A297" s="4">
        <v>4413</v>
      </c>
      <c r="B297" s="5" t="s">
        <v>284</v>
      </c>
      <c r="C297" s="51">
        <f t="shared" si="32"/>
        <v>0</v>
      </c>
      <c r="D297" s="51">
        <f t="shared" si="35"/>
        <v>0</v>
      </c>
      <c r="E297" s="143">
        <f t="shared" si="36"/>
        <v>0</v>
      </c>
      <c r="F297" s="6"/>
      <c r="G297" s="243"/>
      <c r="H297" s="160">
        <f t="shared" si="37"/>
        <v>0</v>
      </c>
      <c r="I297" s="6"/>
      <c r="J297" s="41"/>
      <c r="K297" s="161">
        <f t="shared" si="34"/>
        <v>0</v>
      </c>
      <c r="L297" s="41"/>
      <c r="M297" s="41"/>
      <c r="N297" s="41"/>
      <c r="O297" s="41"/>
      <c r="P297" s="166"/>
      <c r="Q297" s="166"/>
      <c r="R297" s="70"/>
      <c r="S297" s="169"/>
      <c r="T297" s="169"/>
      <c r="U297" s="76">
        <v>0</v>
      </c>
      <c r="V297" s="6"/>
      <c r="W297" s="6"/>
      <c r="X297" s="72">
        <v>0</v>
      </c>
      <c r="Y297" s="72"/>
      <c r="Z297" s="72"/>
      <c r="AA297" s="7">
        <v>0</v>
      </c>
      <c r="AB297" s="7"/>
      <c r="AC297" s="7"/>
      <c r="AD297" s="7">
        <v>0</v>
      </c>
      <c r="AE297" s="7"/>
      <c r="AF297" s="7"/>
      <c r="AG297" s="7">
        <v>0</v>
      </c>
      <c r="AH297" s="7"/>
      <c r="AI297" s="7"/>
      <c r="AJ297" s="7">
        <v>0</v>
      </c>
      <c r="AK297" s="7"/>
      <c r="AL297" s="7"/>
      <c r="AM297" s="7">
        <v>0</v>
      </c>
      <c r="AN297" s="191"/>
      <c r="AO297" s="191"/>
    </row>
    <row r="298" spans="1:41" s="1" customFormat="1" ht="28.5" hidden="1" outlineLevel="1">
      <c r="A298" s="4">
        <v>4414</v>
      </c>
      <c r="B298" s="5" t="s">
        <v>285</v>
      </c>
      <c r="C298" s="51">
        <f aca="true" t="shared" si="38" ref="C298:C361">F298+I298+L298+O298+R298+U298+X298+AA298+AD298+AG298+AJ298+AM298</f>
        <v>0</v>
      </c>
      <c r="D298" s="51">
        <f t="shared" si="35"/>
        <v>0</v>
      </c>
      <c r="E298" s="143">
        <f t="shared" si="36"/>
        <v>0</v>
      </c>
      <c r="F298" s="6"/>
      <c r="G298" s="243"/>
      <c r="H298" s="160">
        <f t="shared" si="37"/>
        <v>0</v>
      </c>
      <c r="I298" s="6"/>
      <c r="J298" s="41"/>
      <c r="K298" s="161">
        <f t="shared" si="34"/>
        <v>0</v>
      </c>
      <c r="L298" s="41"/>
      <c r="M298" s="41"/>
      <c r="N298" s="41"/>
      <c r="O298" s="41"/>
      <c r="P298" s="166"/>
      <c r="Q298" s="166"/>
      <c r="R298" s="70"/>
      <c r="S298" s="169"/>
      <c r="T298" s="169"/>
      <c r="U298" s="76">
        <v>0</v>
      </c>
      <c r="V298" s="6"/>
      <c r="W298" s="6"/>
      <c r="X298" s="72">
        <v>0</v>
      </c>
      <c r="Y298" s="72"/>
      <c r="Z298" s="72"/>
      <c r="AA298" s="7">
        <v>0</v>
      </c>
      <c r="AB298" s="7"/>
      <c r="AC298" s="7"/>
      <c r="AD298" s="7">
        <v>0</v>
      </c>
      <c r="AE298" s="7"/>
      <c r="AF298" s="7"/>
      <c r="AG298" s="7">
        <v>0</v>
      </c>
      <c r="AH298" s="7"/>
      <c r="AI298" s="7"/>
      <c r="AJ298" s="7">
        <v>0</v>
      </c>
      <c r="AK298" s="7"/>
      <c r="AL298" s="7"/>
      <c r="AM298" s="7">
        <v>0</v>
      </c>
      <c r="AN298" s="191"/>
      <c r="AO298" s="191"/>
    </row>
    <row r="299" spans="1:41" s="1" customFormat="1" ht="28.5" hidden="1" outlineLevel="1">
      <c r="A299" s="4">
        <v>4415</v>
      </c>
      <c r="B299" s="5" t="s">
        <v>286</v>
      </c>
      <c r="C299" s="51">
        <f t="shared" si="38"/>
        <v>0</v>
      </c>
      <c r="D299" s="51">
        <f t="shared" si="35"/>
        <v>0</v>
      </c>
      <c r="E299" s="143">
        <f t="shared" si="36"/>
        <v>0</v>
      </c>
      <c r="F299" s="6"/>
      <c r="G299" s="243"/>
      <c r="H299" s="160">
        <f t="shared" si="37"/>
        <v>0</v>
      </c>
      <c r="I299" s="6"/>
      <c r="J299" s="41"/>
      <c r="K299" s="161">
        <f t="shared" si="34"/>
        <v>0</v>
      </c>
      <c r="L299" s="41"/>
      <c r="M299" s="41"/>
      <c r="N299" s="41"/>
      <c r="O299" s="41"/>
      <c r="P299" s="166"/>
      <c r="Q299" s="166"/>
      <c r="R299" s="70"/>
      <c r="S299" s="169"/>
      <c r="T299" s="169"/>
      <c r="U299" s="76">
        <v>0</v>
      </c>
      <c r="V299" s="6"/>
      <c r="W299" s="6"/>
      <c r="X299" s="72">
        <v>0</v>
      </c>
      <c r="Y299" s="72"/>
      <c r="Z299" s="72"/>
      <c r="AA299" s="7">
        <v>0</v>
      </c>
      <c r="AB299" s="7"/>
      <c r="AC299" s="7"/>
      <c r="AD299" s="7">
        <v>0</v>
      </c>
      <c r="AE299" s="7"/>
      <c r="AF299" s="7"/>
      <c r="AG299" s="7">
        <v>0</v>
      </c>
      <c r="AH299" s="7"/>
      <c r="AI299" s="7"/>
      <c r="AJ299" s="7">
        <v>0</v>
      </c>
      <c r="AK299" s="7"/>
      <c r="AL299" s="7"/>
      <c r="AM299" s="7">
        <v>0</v>
      </c>
      <c r="AN299" s="191"/>
      <c r="AO299" s="191"/>
    </row>
    <row r="300" spans="1:41" s="1" customFormat="1" ht="28.5" hidden="1" outlineLevel="1">
      <c r="A300" s="4">
        <v>4416</v>
      </c>
      <c r="B300" s="5" t="s">
        <v>287</v>
      </c>
      <c r="C300" s="51">
        <f t="shared" si="38"/>
        <v>0</v>
      </c>
      <c r="D300" s="51">
        <f t="shared" si="35"/>
        <v>0</v>
      </c>
      <c r="E300" s="143">
        <f t="shared" si="36"/>
        <v>0</v>
      </c>
      <c r="F300" s="6"/>
      <c r="G300" s="243"/>
      <c r="H300" s="160">
        <f t="shared" si="37"/>
        <v>0</v>
      </c>
      <c r="I300" s="6"/>
      <c r="J300" s="41"/>
      <c r="K300" s="161">
        <f t="shared" si="34"/>
        <v>0</v>
      </c>
      <c r="L300" s="41"/>
      <c r="M300" s="41"/>
      <c r="N300" s="41"/>
      <c r="O300" s="41"/>
      <c r="P300" s="166"/>
      <c r="Q300" s="166"/>
      <c r="R300" s="70"/>
      <c r="S300" s="169"/>
      <c r="T300" s="169"/>
      <c r="U300" s="76">
        <v>0</v>
      </c>
      <c r="V300" s="6"/>
      <c r="W300" s="6"/>
      <c r="X300" s="72">
        <v>0</v>
      </c>
      <c r="Y300" s="72"/>
      <c r="Z300" s="72"/>
      <c r="AA300" s="7">
        <v>0</v>
      </c>
      <c r="AB300" s="7"/>
      <c r="AC300" s="7"/>
      <c r="AD300" s="7">
        <v>0</v>
      </c>
      <c r="AE300" s="7"/>
      <c r="AF300" s="7"/>
      <c r="AG300" s="7">
        <v>0</v>
      </c>
      <c r="AH300" s="7"/>
      <c r="AI300" s="7"/>
      <c r="AJ300" s="7">
        <v>0</v>
      </c>
      <c r="AK300" s="7"/>
      <c r="AL300" s="7"/>
      <c r="AM300" s="7">
        <v>0</v>
      </c>
      <c r="AN300" s="191"/>
      <c r="AO300" s="191"/>
    </row>
    <row r="301" spans="1:41" s="1" customFormat="1" ht="18" hidden="1" outlineLevel="1">
      <c r="A301" s="4">
        <v>4417</v>
      </c>
      <c r="B301" s="5" t="s">
        <v>288</v>
      </c>
      <c r="C301" s="51">
        <f t="shared" si="38"/>
        <v>0</v>
      </c>
      <c r="D301" s="51">
        <f t="shared" si="35"/>
        <v>0</v>
      </c>
      <c r="E301" s="143">
        <f t="shared" si="36"/>
        <v>0</v>
      </c>
      <c r="F301" s="6"/>
      <c r="G301" s="243"/>
      <c r="H301" s="160">
        <f t="shared" si="37"/>
        <v>0</v>
      </c>
      <c r="I301" s="6"/>
      <c r="J301" s="41"/>
      <c r="K301" s="161">
        <f t="shared" si="34"/>
        <v>0</v>
      </c>
      <c r="L301" s="41"/>
      <c r="M301" s="41"/>
      <c r="N301" s="41"/>
      <c r="O301" s="41"/>
      <c r="P301" s="166"/>
      <c r="Q301" s="166"/>
      <c r="R301" s="70"/>
      <c r="S301" s="169"/>
      <c r="T301" s="169"/>
      <c r="U301" s="76">
        <v>0</v>
      </c>
      <c r="V301" s="6"/>
      <c r="W301" s="6"/>
      <c r="X301" s="72">
        <v>0</v>
      </c>
      <c r="Y301" s="72"/>
      <c r="Z301" s="72"/>
      <c r="AA301" s="7">
        <v>0</v>
      </c>
      <c r="AB301" s="7"/>
      <c r="AC301" s="7"/>
      <c r="AD301" s="7">
        <v>0</v>
      </c>
      <c r="AE301" s="7"/>
      <c r="AF301" s="7"/>
      <c r="AG301" s="7">
        <v>0</v>
      </c>
      <c r="AH301" s="7"/>
      <c r="AI301" s="7"/>
      <c r="AJ301" s="7">
        <v>0</v>
      </c>
      <c r="AK301" s="7"/>
      <c r="AL301" s="7"/>
      <c r="AM301" s="7">
        <v>0</v>
      </c>
      <c r="AN301" s="191"/>
      <c r="AO301" s="191"/>
    </row>
    <row r="302" spans="1:41" s="1" customFormat="1" ht="18" hidden="1" outlineLevel="1">
      <c r="A302" s="4">
        <v>4418</v>
      </c>
      <c r="B302" s="5" t="s">
        <v>289</v>
      </c>
      <c r="C302" s="51">
        <f t="shared" si="38"/>
        <v>0</v>
      </c>
      <c r="D302" s="51">
        <f t="shared" si="35"/>
        <v>0</v>
      </c>
      <c r="E302" s="143">
        <f t="shared" si="36"/>
        <v>0</v>
      </c>
      <c r="F302" s="6"/>
      <c r="G302" s="243"/>
      <c r="H302" s="160">
        <f t="shared" si="37"/>
        <v>0</v>
      </c>
      <c r="I302" s="6"/>
      <c r="J302" s="41"/>
      <c r="K302" s="161">
        <f t="shared" si="34"/>
        <v>0</v>
      </c>
      <c r="L302" s="41"/>
      <c r="M302" s="41"/>
      <c r="N302" s="41"/>
      <c r="O302" s="41"/>
      <c r="P302" s="166"/>
      <c r="Q302" s="166"/>
      <c r="R302" s="70"/>
      <c r="S302" s="169"/>
      <c r="T302" s="169"/>
      <c r="U302" s="76">
        <v>0</v>
      </c>
      <c r="V302" s="6"/>
      <c r="W302" s="6"/>
      <c r="X302" s="72">
        <v>0</v>
      </c>
      <c r="Y302" s="72"/>
      <c r="Z302" s="72"/>
      <c r="AA302" s="7">
        <v>0</v>
      </c>
      <c r="AB302" s="7"/>
      <c r="AC302" s="7"/>
      <c r="AD302" s="7">
        <v>0</v>
      </c>
      <c r="AE302" s="7"/>
      <c r="AF302" s="7"/>
      <c r="AG302" s="7">
        <v>0</v>
      </c>
      <c r="AH302" s="7"/>
      <c r="AI302" s="7"/>
      <c r="AJ302" s="7">
        <v>0</v>
      </c>
      <c r="AK302" s="7"/>
      <c r="AL302" s="7"/>
      <c r="AM302" s="7">
        <v>0</v>
      </c>
      <c r="AN302" s="191"/>
      <c r="AO302" s="191"/>
    </row>
    <row r="303" spans="1:41" s="1" customFormat="1" ht="18" hidden="1" outlineLevel="1">
      <c r="A303" s="4">
        <v>4419</v>
      </c>
      <c r="B303" s="5" t="s">
        <v>290</v>
      </c>
      <c r="C303" s="51">
        <f t="shared" si="38"/>
        <v>0</v>
      </c>
      <c r="D303" s="51">
        <f t="shared" si="35"/>
        <v>0</v>
      </c>
      <c r="E303" s="143">
        <f t="shared" si="36"/>
        <v>0</v>
      </c>
      <c r="F303" s="6"/>
      <c r="G303" s="243"/>
      <c r="H303" s="160">
        <f t="shared" si="37"/>
        <v>0</v>
      </c>
      <c r="I303" s="6"/>
      <c r="J303" s="41"/>
      <c r="K303" s="161">
        <f t="shared" si="34"/>
        <v>0</v>
      </c>
      <c r="L303" s="41"/>
      <c r="M303" s="41"/>
      <c r="N303" s="41"/>
      <c r="O303" s="41"/>
      <c r="P303" s="166"/>
      <c r="Q303" s="166"/>
      <c r="R303" s="70"/>
      <c r="S303" s="169"/>
      <c r="T303" s="169"/>
      <c r="U303" s="76">
        <v>0</v>
      </c>
      <c r="V303" s="105"/>
      <c r="W303" s="105"/>
      <c r="X303" s="78">
        <v>0</v>
      </c>
      <c r="Y303" s="78"/>
      <c r="Z303" s="78"/>
      <c r="AA303" s="7">
        <v>0</v>
      </c>
      <c r="AB303" s="7"/>
      <c r="AC303" s="7"/>
      <c r="AD303" s="7">
        <v>0</v>
      </c>
      <c r="AE303" s="7"/>
      <c r="AF303" s="7"/>
      <c r="AG303" s="7">
        <v>0</v>
      </c>
      <c r="AH303" s="7"/>
      <c r="AI303" s="7"/>
      <c r="AJ303" s="7">
        <v>0</v>
      </c>
      <c r="AK303" s="7"/>
      <c r="AL303" s="7"/>
      <c r="AM303" s="7">
        <v>0</v>
      </c>
      <c r="AN303" s="191"/>
      <c r="AO303" s="191"/>
    </row>
    <row r="304" spans="1:41" s="1" customFormat="1" ht="18.75" hidden="1" outlineLevel="1" thickBot="1">
      <c r="A304" s="4">
        <v>4421</v>
      </c>
      <c r="B304" s="5" t="s">
        <v>291</v>
      </c>
      <c r="C304" s="51">
        <f t="shared" si="38"/>
        <v>0</v>
      </c>
      <c r="D304" s="51">
        <f t="shared" si="35"/>
        <v>0</v>
      </c>
      <c r="E304" s="143">
        <f t="shared" si="36"/>
        <v>0</v>
      </c>
      <c r="F304" s="6"/>
      <c r="G304" s="243"/>
      <c r="H304" s="160">
        <f t="shared" si="37"/>
        <v>0</v>
      </c>
      <c r="I304" s="6"/>
      <c r="J304" s="41"/>
      <c r="K304" s="161">
        <f t="shared" si="34"/>
        <v>0</v>
      </c>
      <c r="L304" s="41"/>
      <c r="M304" s="41"/>
      <c r="N304" s="41"/>
      <c r="O304" s="41"/>
      <c r="P304" s="166"/>
      <c r="Q304" s="166"/>
      <c r="R304" s="70"/>
      <c r="S304" s="169"/>
      <c r="T304" s="169"/>
      <c r="U304" s="76">
        <v>0</v>
      </c>
      <c r="V304" s="177"/>
      <c r="W304" s="177"/>
      <c r="X304" s="83">
        <v>0</v>
      </c>
      <c r="Y304" s="79"/>
      <c r="Z304" s="79"/>
      <c r="AA304" s="72">
        <v>0</v>
      </c>
      <c r="AB304" s="72"/>
      <c r="AC304" s="72"/>
      <c r="AD304" s="7">
        <v>0</v>
      </c>
      <c r="AE304" s="7"/>
      <c r="AF304" s="7"/>
      <c r="AG304" s="7">
        <v>0</v>
      </c>
      <c r="AH304" s="7"/>
      <c r="AI304" s="7"/>
      <c r="AJ304" s="7">
        <v>0</v>
      </c>
      <c r="AK304" s="7"/>
      <c r="AL304" s="7"/>
      <c r="AM304" s="7">
        <v>0</v>
      </c>
      <c r="AN304" s="191"/>
      <c r="AO304" s="191"/>
    </row>
    <row r="305" spans="1:41" s="1" customFormat="1" ht="18" hidden="1" outlineLevel="1">
      <c r="A305" s="4">
        <v>4422</v>
      </c>
      <c r="B305" s="5" t="s">
        <v>292</v>
      </c>
      <c r="C305" s="51">
        <f t="shared" si="38"/>
        <v>0</v>
      </c>
      <c r="D305" s="51">
        <f t="shared" si="35"/>
        <v>0</v>
      </c>
      <c r="E305" s="143">
        <f t="shared" si="36"/>
        <v>0</v>
      </c>
      <c r="F305" s="6"/>
      <c r="G305" s="243"/>
      <c r="H305" s="160">
        <f t="shared" si="37"/>
        <v>0</v>
      </c>
      <c r="I305" s="6"/>
      <c r="J305" s="41"/>
      <c r="K305" s="161">
        <f t="shared" si="34"/>
        <v>0</v>
      </c>
      <c r="L305" s="41"/>
      <c r="M305" s="41"/>
      <c r="N305" s="41"/>
      <c r="O305" s="41"/>
      <c r="P305" s="166"/>
      <c r="Q305" s="166"/>
      <c r="R305" s="70"/>
      <c r="S305" s="169"/>
      <c r="T305" s="169"/>
      <c r="U305" s="76">
        <v>0</v>
      </c>
      <c r="V305" s="152"/>
      <c r="W305" s="152"/>
      <c r="X305" s="80">
        <v>0</v>
      </c>
      <c r="Y305" s="80"/>
      <c r="Z305" s="80"/>
      <c r="AA305" s="7">
        <v>0</v>
      </c>
      <c r="AB305" s="7"/>
      <c r="AC305" s="7"/>
      <c r="AD305" s="7">
        <v>0</v>
      </c>
      <c r="AE305" s="7"/>
      <c r="AF305" s="7"/>
      <c r="AG305" s="7">
        <v>0</v>
      </c>
      <c r="AH305" s="7"/>
      <c r="AI305" s="7"/>
      <c r="AJ305" s="7">
        <v>0</v>
      </c>
      <c r="AK305" s="7"/>
      <c r="AL305" s="7"/>
      <c r="AM305" s="7">
        <v>0</v>
      </c>
      <c r="AN305" s="191"/>
      <c r="AO305" s="191"/>
    </row>
    <row r="306" spans="1:41" s="1" customFormat="1" ht="18" hidden="1" outlineLevel="1">
      <c r="A306" s="4">
        <v>4423</v>
      </c>
      <c r="B306" s="5" t="s">
        <v>293</v>
      </c>
      <c r="C306" s="51">
        <f t="shared" si="38"/>
        <v>0</v>
      </c>
      <c r="D306" s="51">
        <f t="shared" si="35"/>
        <v>0</v>
      </c>
      <c r="E306" s="143">
        <f t="shared" si="36"/>
        <v>0</v>
      </c>
      <c r="F306" s="6"/>
      <c r="G306" s="243"/>
      <c r="H306" s="160">
        <f t="shared" si="37"/>
        <v>0</v>
      </c>
      <c r="I306" s="6"/>
      <c r="J306" s="41"/>
      <c r="K306" s="161">
        <f t="shared" si="34"/>
        <v>0</v>
      </c>
      <c r="L306" s="41"/>
      <c r="M306" s="41"/>
      <c r="N306" s="41"/>
      <c r="O306" s="41"/>
      <c r="P306" s="166"/>
      <c r="Q306" s="166"/>
      <c r="R306" s="70"/>
      <c r="S306" s="169"/>
      <c r="T306" s="169"/>
      <c r="U306" s="76">
        <v>0</v>
      </c>
      <c r="V306" s="6"/>
      <c r="W306" s="6"/>
      <c r="X306" s="72">
        <v>0</v>
      </c>
      <c r="Y306" s="72"/>
      <c r="Z306" s="72"/>
      <c r="AA306" s="7">
        <v>0</v>
      </c>
      <c r="AB306" s="7"/>
      <c r="AC306" s="7"/>
      <c r="AD306" s="7">
        <v>0</v>
      </c>
      <c r="AE306" s="7"/>
      <c r="AF306" s="7"/>
      <c r="AG306" s="7">
        <v>0</v>
      </c>
      <c r="AH306" s="7"/>
      <c r="AI306" s="7"/>
      <c r="AJ306" s="7">
        <v>0</v>
      </c>
      <c r="AK306" s="7"/>
      <c r="AL306" s="7"/>
      <c r="AM306" s="7">
        <v>0</v>
      </c>
      <c r="AN306" s="191"/>
      <c r="AO306" s="191"/>
    </row>
    <row r="307" spans="1:41" s="1" customFormat="1" ht="28.5" hidden="1" outlineLevel="1">
      <c r="A307" s="4">
        <v>4431</v>
      </c>
      <c r="B307" s="5" t="s">
        <v>294</v>
      </c>
      <c r="C307" s="51">
        <f t="shared" si="38"/>
        <v>0</v>
      </c>
      <c r="D307" s="51">
        <f t="shared" si="35"/>
        <v>0</v>
      </c>
      <c r="E307" s="143">
        <f t="shared" si="36"/>
        <v>0</v>
      </c>
      <c r="F307" s="6"/>
      <c r="G307" s="243"/>
      <c r="H307" s="160">
        <f t="shared" si="37"/>
        <v>0</v>
      </c>
      <c r="I307" s="6"/>
      <c r="J307" s="41"/>
      <c r="K307" s="161">
        <f t="shared" si="34"/>
        <v>0</v>
      </c>
      <c r="L307" s="41"/>
      <c r="M307" s="41"/>
      <c r="N307" s="41"/>
      <c r="O307" s="41"/>
      <c r="P307" s="166"/>
      <c r="Q307" s="166"/>
      <c r="R307" s="70"/>
      <c r="S307" s="169"/>
      <c r="T307" s="169"/>
      <c r="U307" s="76">
        <v>0</v>
      </c>
      <c r="V307" s="6"/>
      <c r="W307" s="6"/>
      <c r="X307" s="72">
        <v>0</v>
      </c>
      <c r="Y307" s="72"/>
      <c r="Z307" s="72"/>
      <c r="AA307" s="7">
        <v>0</v>
      </c>
      <c r="AB307" s="7"/>
      <c r="AC307" s="7"/>
      <c r="AD307" s="7">
        <v>0</v>
      </c>
      <c r="AE307" s="7"/>
      <c r="AF307" s="7"/>
      <c r="AG307" s="7">
        <v>0</v>
      </c>
      <c r="AH307" s="7"/>
      <c r="AI307" s="7"/>
      <c r="AJ307" s="7">
        <v>0</v>
      </c>
      <c r="AK307" s="7"/>
      <c r="AL307" s="7"/>
      <c r="AM307" s="7">
        <v>0</v>
      </c>
      <c r="AN307" s="191"/>
      <c r="AO307" s="191"/>
    </row>
    <row r="308" spans="1:41" s="1" customFormat="1" ht="28.5" hidden="1" outlineLevel="1">
      <c r="A308" s="4">
        <v>4432</v>
      </c>
      <c r="B308" s="5" t="s">
        <v>295</v>
      </c>
      <c r="C308" s="51">
        <f t="shared" si="38"/>
        <v>0</v>
      </c>
      <c r="D308" s="51">
        <f t="shared" si="35"/>
        <v>0</v>
      </c>
      <c r="E308" s="143">
        <f t="shared" si="36"/>
        <v>0</v>
      </c>
      <c r="F308" s="6"/>
      <c r="G308" s="243"/>
      <c r="H308" s="160">
        <f t="shared" si="37"/>
        <v>0</v>
      </c>
      <c r="I308" s="6"/>
      <c r="J308" s="41"/>
      <c r="K308" s="161">
        <f t="shared" si="34"/>
        <v>0</v>
      </c>
      <c r="L308" s="41"/>
      <c r="M308" s="41"/>
      <c r="N308" s="41"/>
      <c r="O308" s="41"/>
      <c r="P308" s="166"/>
      <c r="Q308" s="166"/>
      <c r="R308" s="70"/>
      <c r="S308" s="169"/>
      <c r="T308" s="169"/>
      <c r="U308" s="76">
        <v>0</v>
      </c>
      <c r="V308" s="6"/>
      <c r="W308" s="6"/>
      <c r="X308" s="72">
        <v>0</v>
      </c>
      <c r="Y308" s="72"/>
      <c r="Z308" s="72"/>
      <c r="AA308" s="7">
        <v>0</v>
      </c>
      <c r="AB308" s="7"/>
      <c r="AC308" s="7"/>
      <c r="AD308" s="7">
        <v>0</v>
      </c>
      <c r="AE308" s="7"/>
      <c r="AF308" s="7"/>
      <c r="AG308" s="7">
        <v>0</v>
      </c>
      <c r="AH308" s="7"/>
      <c r="AI308" s="7"/>
      <c r="AJ308" s="7">
        <v>0</v>
      </c>
      <c r="AK308" s="7"/>
      <c r="AL308" s="7"/>
      <c r="AM308" s="7">
        <v>0</v>
      </c>
      <c r="AN308" s="191"/>
      <c r="AO308" s="191"/>
    </row>
    <row r="309" spans="1:41" s="1" customFormat="1" ht="42.75" hidden="1" outlineLevel="1">
      <c r="A309" s="4">
        <v>4433</v>
      </c>
      <c r="B309" s="5" t="s">
        <v>296</v>
      </c>
      <c r="C309" s="51">
        <f t="shared" si="38"/>
        <v>0</v>
      </c>
      <c r="D309" s="51">
        <f t="shared" si="35"/>
        <v>0</v>
      </c>
      <c r="E309" s="143">
        <f t="shared" si="36"/>
        <v>0</v>
      </c>
      <c r="F309" s="6"/>
      <c r="G309" s="243"/>
      <c r="H309" s="160">
        <f t="shared" si="37"/>
        <v>0</v>
      </c>
      <c r="I309" s="6"/>
      <c r="J309" s="41"/>
      <c r="K309" s="161">
        <f t="shared" si="34"/>
        <v>0</v>
      </c>
      <c r="L309" s="41"/>
      <c r="M309" s="41"/>
      <c r="N309" s="41"/>
      <c r="O309" s="41"/>
      <c r="P309" s="166"/>
      <c r="Q309" s="166"/>
      <c r="R309" s="70"/>
      <c r="S309" s="169"/>
      <c r="T309" s="169"/>
      <c r="U309" s="76">
        <v>0</v>
      </c>
      <c r="V309" s="6"/>
      <c r="W309" s="6"/>
      <c r="X309" s="72">
        <v>0</v>
      </c>
      <c r="Y309" s="72"/>
      <c r="Z309" s="72"/>
      <c r="AA309" s="7">
        <v>0</v>
      </c>
      <c r="AB309" s="7"/>
      <c r="AC309" s="7"/>
      <c r="AD309" s="7">
        <v>0</v>
      </c>
      <c r="AE309" s="7"/>
      <c r="AF309" s="7"/>
      <c r="AG309" s="7">
        <v>0</v>
      </c>
      <c r="AH309" s="7"/>
      <c r="AI309" s="7"/>
      <c r="AJ309" s="7">
        <v>0</v>
      </c>
      <c r="AK309" s="7"/>
      <c r="AL309" s="7"/>
      <c r="AM309" s="7">
        <v>0</v>
      </c>
      <c r="AN309" s="191"/>
      <c r="AO309" s="191"/>
    </row>
    <row r="310" spans="1:41" s="1" customFormat="1" ht="18" hidden="1" outlineLevel="1">
      <c r="A310" s="4">
        <v>4441</v>
      </c>
      <c r="B310" s="5" t="s">
        <v>297</v>
      </c>
      <c r="C310" s="51">
        <f t="shared" si="38"/>
        <v>0</v>
      </c>
      <c r="D310" s="51">
        <f t="shared" si="35"/>
        <v>0</v>
      </c>
      <c r="E310" s="143">
        <f t="shared" si="36"/>
        <v>0</v>
      </c>
      <c r="F310" s="6"/>
      <c r="G310" s="243"/>
      <c r="H310" s="160">
        <f t="shared" si="37"/>
        <v>0</v>
      </c>
      <c r="I310" s="6"/>
      <c r="J310" s="41"/>
      <c r="K310" s="161">
        <f t="shared" si="34"/>
        <v>0</v>
      </c>
      <c r="L310" s="41"/>
      <c r="M310" s="41"/>
      <c r="N310" s="41"/>
      <c r="O310" s="41"/>
      <c r="P310" s="166"/>
      <c r="Q310" s="166"/>
      <c r="R310" s="70"/>
      <c r="S310" s="169"/>
      <c r="T310" s="169"/>
      <c r="U310" s="76">
        <v>0</v>
      </c>
      <c r="V310" s="6"/>
      <c r="W310" s="6"/>
      <c r="X310" s="72">
        <v>0</v>
      </c>
      <c r="Y310" s="72"/>
      <c r="Z310" s="72"/>
      <c r="AA310" s="7">
        <v>0</v>
      </c>
      <c r="AB310" s="7"/>
      <c r="AC310" s="7"/>
      <c r="AD310" s="7">
        <v>0</v>
      </c>
      <c r="AE310" s="7"/>
      <c r="AF310" s="7"/>
      <c r="AG310" s="7">
        <v>0</v>
      </c>
      <c r="AH310" s="7"/>
      <c r="AI310" s="7"/>
      <c r="AJ310" s="7">
        <v>0</v>
      </c>
      <c r="AK310" s="7"/>
      <c r="AL310" s="7"/>
      <c r="AM310" s="7">
        <v>0</v>
      </c>
      <c r="AN310" s="191"/>
      <c r="AO310" s="191"/>
    </row>
    <row r="311" spans="1:41" s="1" customFormat="1" ht="28.5" hidden="1" outlineLevel="1">
      <c r="A311" s="4">
        <v>4442</v>
      </c>
      <c r="B311" s="5" t="s">
        <v>298</v>
      </c>
      <c r="C311" s="51">
        <f t="shared" si="38"/>
        <v>0</v>
      </c>
      <c r="D311" s="51">
        <f t="shared" si="35"/>
        <v>0</v>
      </c>
      <c r="E311" s="143">
        <f t="shared" si="36"/>
        <v>0</v>
      </c>
      <c r="F311" s="6"/>
      <c r="G311" s="243"/>
      <c r="H311" s="160">
        <f t="shared" si="37"/>
        <v>0</v>
      </c>
      <c r="I311" s="6"/>
      <c r="J311" s="41"/>
      <c r="K311" s="161">
        <f t="shared" si="34"/>
        <v>0</v>
      </c>
      <c r="L311" s="41"/>
      <c r="M311" s="41"/>
      <c r="N311" s="41"/>
      <c r="O311" s="41"/>
      <c r="P311" s="166"/>
      <c r="Q311" s="166"/>
      <c r="R311" s="70"/>
      <c r="S311" s="169"/>
      <c r="T311" s="169"/>
      <c r="U311" s="76">
        <v>0</v>
      </c>
      <c r="V311" s="6"/>
      <c r="W311" s="6"/>
      <c r="X311" s="72">
        <v>0</v>
      </c>
      <c r="Y311" s="72"/>
      <c r="Z311" s="72"/>
      <c r="AA311" s="7">
        <v>0</v>
      </c>
      <c r="AB311" s="7"/>
      <c r="AC311" s="7"/>
      <c r="AD311" s="7">
        <v>0</v>
      </c>
      <c r="AE311" s="7"/>
      <c r="AF311" s="7"/>
      <c r="AG311" s="7">
        <v>0</v>
      </c>
      <c r="AH311" s="7"/>
      <c r="AI311" s="7"/>
      <c r="AJ311" s="7">
        <v>0</v>
      </c>
      <c r="AK311" s="7"/>
      <c r="AL311" s="7"/>
      <c r="AM311" s="7">
        <v>0</v>
      </c>
      <c r="AN311" s="191"/>
      <c r="AO311" s="191"/>
    </row>
    <row r="312" spans="1:41" s="1" customFormat="1" ht="28.5" hidden="1" outlineLevel="1">
      <c r="A312" s="4">
        <v>4443</v>
      </c>
      <c r="B312" s="5" t="s">
        <v>299</v>
      </c>
      <c r="C312" s="51">
        <f t="shared" si="38"/>
        <v>0</v>
      </c>
      <c r="D312" s="51">
        <f t="shared" si="35"/>
        <v>0</v>
      </c>
      <c r="E312" s="143">
        <f t="shared" si="36"/>
        <v>0</v>
      </c>
      <c r="F312" s="6"/>
      <c r="G312" s="243"/>
      <c r="H312" s="160">
        <f t="shared" si="37"/>
        <v>0</v>
      </c>
      <c r="I312" s="6"/>
      <c r="J312" s="41"/>
      <c r="K312" s="161">
        <f t="shared" si="34"/>
        <v>0</v>
      </c>
      <c r="L312" s="41"/>
      <c r="M312" s="41"/>
      <c r="N312" s="41"/>
      <c r="O312" s="41"/>
      <c r="P312" s="166"/>
      <c r="Q312" s="166"/>
      <c r="R312" s="70"/>
      <c r="S312" s="169"/>
      <c r="T312" s="169"/>
      <c r="U312" s="76">
        <v>0</v>
      </c>
      <c r="V312" s="6"/>
      <c r="W312" s="6"/>
      <c r="X312" s="72">
        <v>0</v>
      </c>
      <c r="Y312" s="72"/>
      <c r="Z312" s="72"/>
      <c r="AA312" s="7">
        <v>0</v>
      </c>
      <c r="AB312" s="7"/>
      <c r="AC312" s="7"/>
      <c r="AD312" s="7">
        <v>0</v>
      </c>
      <c r="AE312" s="7"/>
      <c r="AF312" s="7"/>
      <c r="AG312" s="7">
        <v>0</v>
      </c>
      <c r="AH312" s="7"/>
      <c r="AI312" s="7"/>
      <c r="AJ312" s="7">
        <v>0</v>
      </c>
      <c r="AK312" s="7"/>
      <c r="AL312" s="7"/>
      <c r="AM312" s="7">
        <v>0</v>
      </c>
      <c r="AN312" s="191"/>
      <c r="AO312" s="191"/>
    </row>
    <row r="313" spans="1:41" s="1" customFormat="1" ht="18" hidden="1" outlineLevel="1">
      <c r="A313" s="4">
        <v>4444</v>
      </c>
      <c r="B313" s="5" t="s">
        <v>300</v>
      </c>
      <c r="C313" s="51">
        <f t="shared" si="38"/>
        <v>0</v>
      </c>
      <c r="D313" s="51">
        <f t="shared" si="35"/>
        <v>0</v>
      </c>
      <c r="E313" s="143">
        <f t="shared" si="36"/>
        <v>0</v>
      </c>
      <c r="F313" s="6"/>
      <c r="G313" s="243"/>
      <c r="H313" s="160">
        <f t="shared" si="37"/>
        <v>0</v>
      </c>
      <c r="I313" s="6"/>
      <c r="J313" s="41"/>
      <c r="K313" s="161">
        <f t="shared" si="34"/>
        <v>0</v>
      </c>
      <c r="L313" s="41"/>
      <c r="M313" s="41"/>
      <c r="N313" s="41"/>
      <c r="O313" s="41"/>
      <c r="P313" s="166"/>
      <c r="Q313" s="166"/>
      <c r="R313" s="70"/>
      <c r="S313" s="169"/>
      <c r="T313" s="169"/>
      <c r="U313" s="76">
        <v>0</v>
      </c>
      <c r="V313" s="6"/>
      <c r="W313" s="6"/>
      <c r="X313" s="72">
        <v>0</v>
      </c>
      <c r="Y313" s="72"/>
      <c r="Z313" s="72"/>
      <c r="AA313" s="7">
        <v>0</v>
      </c>
      <c r="AB313" s="7"/>
      <c r="AC313" s="7"/>
      <c r="AD313" s="7">
        <v>0</v>
      </c>
      <c r="AE313" s="7"/>
      <c r="AF313" s="7"/>
      <c r="AG313" s="7">
        <v>0</v>
      </c>
      <c r="AH313" s="7"/>
      <c r="AI313" s="7"/>
      <c r="AJ313" s="7">
        <v>0</v>
      </c>
      <c r="AK313" s="7"/>
      <c r="AL313" s="7"/>
      <c r="AM313" s="7">
        <v>0</v>
      </c>
      <c r="AN313" s="191"/>
      <c r="AO313" s="191"/>
    </row>
    <row r="314" spans="1:41" s="1" customFormat="1" ht="42.75" hidden="1" outlineLevel="1">
      <c r="A314" s="4">
        <v>4445</v>
      </c>
      <c r="B314" s="5" t="s">
        <v>301</v>
      </c>
      <c r="C314" s="51">
        <f t="shared" si="38"/>
        <v>0</v>
      </c>
      <c r="D314" s="51">
        <f t="shared" si="35"/>
        <v>0</v>
      </c>
      <c r="E314" s="143">
        <f t="shared" si="36"/>
        <v>0</v>
      </c>
      <c r="F314" s="6"/>
      <c r="G314" s="243"/>
      <c r="H314" s="160">
        <f t="shared" si="37"/>
        <v>0</v>
      </c>
      <c r="I314" s="6"/>
      <c r="J314" s="41"/>
      <c r="K314" s="161">
        <f t="shared" si="34"/>
        <v>0</v>
      </c>
      <c r="L314" s="41"/>
      <c r="M314" s="41"/>
      <c r="N314" s="41"/>
      <c r="O314" s="41"/>
      <c r="P314" s="166"/>
      <c r="Q314" s="166"/>
      <c r="R314" s="70"/>
      <c r="S314" s="169"/>
      <c r="T314" s="169"/>
      <c r="U314" s="76">
        <v>0</v>
      </c>
      <c r="V314" s="6"/>
      <c r="W314" s="6"/>
      <c r="X314" s="72">
        <v>0</v>
      </c>
      <c r="Y314" s="72"/>
      <c r="Z314" s="72"/>
      <c r="AA314" s="7">
        <v>0</v>
      </c>
      <c r="AB314" s="7"/>
      <c r="AC314" s="7"/>
      <c r="AD314" s="7">
        <v>0</v>
      </c>
      <c r="AE314" s="7"/>
      <c r="AF314" s="7"/>
      <c r="AG314" s="7">
        <v>0</v>
      </c>
      <c r="AH314" s="7"/>
      <c r="AI314" s="7"/>
      <c r="AJ314" s="7">
        <v>0</v>
      </c>
      <c r="AK314" s="7"/>
      <c r="AL314" s="7"/>
      <c r="AM314" s="7">
        <v>0</v>
      </c>
      <c r="AN314" s="191"/>
      <c r="AO314" s="191"/>
    </row>
    <row r="315" spans="1:41" s="1" customFormat="1" ht="28.5" hidden="1" outlineLevel="1">
      <c r="A315" s="4">
        <v>4446</v>
      </c>
      <c r="B315" s="5" t="s">
        <v>302</v>
      </c>
      <c r="C315" s="51">
        <f t="shared" si="38"/>
        <v>0</v>
      </c>
      <c r="D315" s="51">
        <f t="shared" si="35"/>
        <v>0</v>
      </c>
      <c r="E315" s="143">
        <f t="shared" si="36"/>
        <v>0</v>
      </c>
      <c r="F315" s="6"/>
      <c r="G315" s="243"/>
      <c r="H315" s="160">
        <f t="shared" si="37"/>
        <v>0</v>
      </c>
      <c r="I315" s="6"/>
      <c r="J315" s="41"/>
      <c r="K315" s="161">
        <f t="shared" si="34"/>
        <v>0</v>
      </c>
      <c r="L315" s="41"/>
      <c r="M315" s="41"/>
      <c r="N315" s="41"/>
      <c r="O315" s="41"/>
      <c r="P315" s="166"/>
      <c r="Q315" s="166"/>
      <c r="R315" s="70"/>
      <c r="S315" s="169"/>
      <c r="T315" s="169"/>
      <c r="U315" s="76">
        <v>0</v>
      </c>
      <c r="V315" s="6"/>
      <c r="W315" s="6"/>
      <c r="X315" s="72">
        <v>0</v>
      </c>
      <c r="Y315" s="72"/>
      <c r="Z315" s="72"/>
      <c r="AA315" s="7">
        <v>0</v>
      </c>
      <c r="AB315" s="7"/>
      <c r="AC315" s="7"/>
      <c r="AD315" s="7">
        <v>0</v>
      </c>
      <c r="AE315" s="7"/>
      <c r="AF315" s="7"/>
      <c r="AG315" s="7">
        <v>0</v>
      </c>
      <c r="AH315" s="7"/>
      <c r="AI315" s="7"/>
      <c r="AJ315" s="7">
        <v>0</v>
      </c>
      <c r="AK315" s="7"/>
      <c r="AL315" s="7"/>
      <c r="AM315" s="7">
        <v>0</v>
      </c>
      <c r="AN315" s="191"/>
      <c r="AO315" s="191"/>
    </row>
    <row r="316" spans="1:41" s="1" customFormat="1" ht="28.5" hidden="1" outlineLevel="1">
      <c r="A316" s="4">
        <v>4451</v>
      </c>
      <c r="B316" s="5" t="s">
        <v>303</v>
      </c>
      <c r="C316" s="51">
        <f t="shared" si="38"/>
        <v>0</v>
      </c>
      <c r="D316" s="51">
        <f t="shared" si="35"/>
        <v>0</v>
      </c>
      <c r="E316" s="143">
        <f t="shared" si="36"/>
        <v>0</v>
      </c>
      <c r="F316" s="6"/>
      <c r="G316" s="243"/>
      <c r="H316" s="160">
        <f t="shared" si="37"/>
        <v>0</v>
      </c>
      <c r="I316" s="6"/>
      <c r="J316" s="41"/>
      <c r="K316" s="161">
        <f t="shared" si="34"/>
        <v>0</v>
      </c>
      <c r="L316" s="41"/>
      <c r="M316" s="41"/>
      <c r="N316" s="41"/>
      <c r="O316" s="41"/>
      <c r="P316" s="166"/>
      <c r="Q316" s="166"/>
      <c r="R316" s="70"/>
      <c r="S316" s="169"/>
      <c r="T316" s="169"/>
      <c r="U316" s="76">
        <v>0</v>
      </c>
      <c r="V316" s="6"/>
      <c r="W316" s="6"/>
      <c r="X316" s="72">
        <v>0</v>
      </c>
      <c r="Y316" s="72"/>
      <c r="Z316" s="72"/>
      <c r="AA316" s="7">
        <v>0</v>
      </c>
      <c r="AB316" s="7"/>
      <c r="AC316" s="7"/>
      <c r="AD316" s="7">
        <v>0</v>
      </c>
      <c r="AE316" s="7"/>
      <c r="AF316" s="7"/>
      <c r="AG316" s="7">
        <v>0</v>
      </c>
      <c r="AH316" s="7"/>
      <c r="AI316" s="7"/>
      <c r="AJ316" s="7">
        <v>0</v>
      </c>
      <c r="AK316" s="7"/>
      <c r="AL316" s="7"/>
      <c r="AM316" s="7">
        <v>0</v>
      </c>
      <c r="AN316" s="191"/>
      <c r="AO316" s="191"/>
    </row>
    <row r="317" spans="1:41" s="1" customFormat="1" ht="28.5" hidden="1" outlineLevel="1">
      <c r="A317" s="4">
        <v>4452</v>
      </c>
      <c r="B317" s="5" t="s">
        <v>304</v>
      </c>
      <c r="C317" s="51">
        <f t="shared" si="38"/>
        <v>0</v>
      </c>
      <c r="D317" s="51">
        <f t="shared" si="35"/>
        <v>0</v>
      </c>
      <c r="E317" s="143">
        <f t="shared" si="36"/>
        <v>0</v>
      </c>
      <c r="F317" s="6"/>
      <c r="G317" s="243"/>
      <c r="H317" s="160">
        <f t="shared" si="37"/>
        <v>0</v>
      </c>
      <c r="I317" s="6"/>
      <c r="J317" s="41"/>
      <c r="K317" s="161">
        <f t="shared" si="34"/>
        <v>0</v>
      </c>
      <c r="L317" s="41"/>
      <c r="M317" s="41"/>
      <c r="N317" s="41"/>
      <c r="O317" s="41"/>
      <c r="P317" s="166"/>
      <c r="Q317" s="166"/>
      <c r="R317" s="70"/>
      <c r="S317" s="169"/>
      <c r="T317" s="169"/>
      <c r="U317" s="76">
        <v>0</v>
      </c>
      <c r="V317" s="6"/>
      <c r="W317" s="6"/>
      <c r="X317" s="72">
        <v>0</v>
      </c>
      <c r="Y317" s="72"/>
      <c r="Z317" s="72"/>
      <c r="AA317" s="7">
        <v>0</v>
      </c>
      <c r="AB317" s="7"/>
      <c r="AC317" s="7"/>
      <c r="AD317" s="7">
        <v>0</v>
      </c>
      <c r="AE317" s="7"/>
      <c r="AF317" s="7"/>
      <c r="AG317" s="7">
        <v>0</v>
      </c>
      <c r="AH317" s="7"/>
      <c r="AI317" s="7"/>
      <c r="AJ317" s="7">
        <v>0</v>
      </c>
      <c r="AK317" s="7"/>
      <c r="AL317" s="7"/>
      <c r="AM317" s="7">
        <v>0</v>
      </c>
      <c r="AN317" s="191"/>
      <c r="AO317" s="191"/>
    </row>
    <row r="318" spans="1:41" s="1" customFormat="1" ht="28.5" hidden="1" outlineLevel="1">
      <c r="A318" s="4">
        <v>4453</v>
      </c>
      <c r="B318" s="5" t="s">
        <v>305</v>
      </c>
      <c r="C318" s="51">
        <f t="shared" si="38"/>
        <v>0</v>
      </c>
      <c r="D318" s="51">
        <f t="shared" si="35"/>
        <v>0</v>
      </c>
      <c r="E318" s="143">
        <f t="shared" si="36"/>
        <v>0</v>
      </c>
      <c r="F318" s="6"/>
      <c r="G318" s="243"/>
      <c r="H318" s="160">
        <f t="shared" si="37"/>
        <v>0</v>
      </c>
      <c r="I318" s="6"/>
      <c r="J318" s="41"/>
      <c r="K318" s="161">
        <f t="shared" si="34"/>
        <v>0</v>
      </c>
      <c r="L318" s="41"/>
      <c r="M318" s="41"/>
      <c r="N318" s="41"/>
      <c r="O318" s="41"/>
      <c r="P318" s="166"/>
      <c r="Q318" s="166"/>
      <c r="R318" s="70"/>
      <c r="S318" s="169"/>
      <c r="T318" s="169"/>
      <c r="U318" s="76">
        <v>0</v>
      </c>
      <c r="V318" s="6"/>
      <c r="W318" s="6"/>
      <c r="X318" s="72">
        <v>0</v>
      </c>
      <c r="Y318" s="72"/>
      <c r="Z318" s="72"/>
      <c r="AA318" s="7">
        <v>0</v>
      </c>
      <c r="AB318" s="7"/>
      <c r="AC318" s="7"/>
      <c r="AD318" s="7">
        <v>0</v>
      </c>
      <c r="AE318" s="7"/>
      <c r="AF318" s="7"/>
      <c r="AG318" s="7">
        <v>0</v>
      </c>
      <c r="AH318" s="7"/>
      <c r="AI318" s="7"/>
      <c r="AJ318" s="7">
        <v>0</v>
      </c>
      <c r="AK318" s="7"/>
      <c r="AL318" s="7"/>
      <c r="AM318" s="7">
        <v>0</v>
      </c>
      <c r="AN318" s="191"/>
      <c r="AO318" s="191"/>
    </row>
    <row r="319" spans="1:41" s="1" customFormat="1" ht="28.5" hidden="1" outlineLevel="1">
      <c r="A319" s="4">
        <v>4454</v>
      </c>
      <c r="B319" s="5" t="s">
        <v>306</v>
      </c>
      <c r="C319" s="51">
        <f t="shared" si="38"/>
        <v>0</v>
      </c>
      <c r="D319" s="51">
        <f t="shared" si="35"/>
        <v>0</v>
      </c>
      <c r="E319" s="143">
        <f t="shared" si="36"/>
        <v>0</v>
      </c>
      <c r="F319" s="6"/>
      <c r="G319" s="243"/>
      <c r="H319" s="160">
        <f t="shared" si="37"/>
        <v>0</v>
      </c>
      <c r="I319" s="6"/>
      <c r="J319" s="41"/>
      <c r="K319" s="161">
        <f t="shared" si="34"/>
        <v>0</v>
      </c>
      <c r="L319" s="41"/>
      <c r="M319" s="41"/>
      <c r="N319" s="41"/>
      <c r="O319" s="41"/>
      <c r="P319" s="166"/>
      <c r="Q319" s="166"/>
      <c r="R319" s="70"/>
      <c r="S319" s="169"/>
      <c r="T319" s="169"/>
      <c r="U319" s="76">
        <v>0</v>
      </c>
      <c r="V319" s="6"/>
      <c r="W319" s="6"/>
      <c r="X319" s="72">
        <v>0</v>
      </c>
      <c r="Y319" s="72"/>
      <c r="Z319" s="72"/>
      <c r="AA319" s="7">
        <v>0</v>
      </c>
      <c r="AB319" s="7"/>
      <c r="AC319" s="7"/>
      <c r="AD319" s="7">
        <v>0</v>
      </c>
      <c r="AE319" s="7"/>
      <c r="AF319" s="7"/>
      <c r="AG319" s="7">
        <v>0</v>
      </c>
      <c r="AH319" s="7"/>
      <c r="AI319" s="7"/>
      <c r="AJ319" s="7">
        <v>0</v>
      </c>
      <c r="AK319" s="7"/>
      <c r="AL319" s="7"/>
      <c r="AM319" s="7">
        <v>0</v>
      </c>
      <c r="AN319" s="191"/>
      <c r="AO319" s="191"/>
    </row>
    <row r="320" spans="1:41" s="1" customFormat="1" ht="28.5" hidden="1" outlineLevel="1">
      <c r="A320" s="4">
        <v>4455</v>
      </c>
      <c r="B320" s="5" t="s">
        <v>307</v>
      </c>
      <c r="C320" s="51">
        <f t="shared" si="38"/>
        <v>0</v>
      </c>
      <c r="D320" s="51">
        <f t="shared" si="35"/>
        <v>0</v>
      </c>
      <c r="E320" s="143">
        <f t="shared" si="36"/>
        <v>0</v>
      </c>
      <c r="F320" s="6"/>
      <c r="G320" s="243"/>
      <c r="H320" s="160">
        <f t="shared" si="37"/>
        <v>0</v>
      </c>
      <c r="I320" s="6"/>
      <c r="J320" s="41"/>
      <c r="K320" s="161">
        <f t="shared" si="34"/>
        <v>0</v>
      </c>
      <c r="L320" s="41"/>
      <c r="M320" s="41"/>
      <c r="N320" s="41"/>
      <c r="O320" s="41"/>
      <c r="P320" s="166"/>
      <c r="Q320" s="166"/>
      <c r="R320" s="70"/>
      <c r="S320" s="169"/>
      <c r="T320" s="169"/>
      <c r="U320" s="76">
        <v>0</v>
      </c>
      <c r="V320" s="6"/>
      <c r="W320" s="6"/>
      <c r="X320" s="72">
        <v>0</v>
      </c>
      <c r="Y320" s="72"/>
      <c r="Z320" s="72"/>
      <c r="AA320" s="7">
        <v>0</v>
      </c>
      <c r="AB320" s="7"/>
      <c r="AC320" s="7"/>
      <c r="AD320" s="7">
        <v>0</v>
      </c>
      <c r="AE320" s="7"/>
      <c r="AF320" s="7"/>
      <c r="AG320" s="7">
        <v>0</v>
      </c>
      <c r="AH320" s="7"/>
      <c r="AI320" s="7"/>
      <c r="AJ320" s="7">
        <v>0</v>
      </c>
      <c r="AK320" s="7"/>
      <c r="AL320" s="7"/>
      <c r="AM320" s="7">
        <v>0</v>
      </c>
      <c r="AN320" s="191"/>
      <c r="AO320" s="191"/>
    </row>
    <row r="321" spans="1:41" s="1" customFormat="1" ht="18" hidden="1" outlineLevel="1">
      <c r="A321" s="4">
        <v>4471</v>
      </c>
      <c r="B321" s="5" t="s">
        <v>308</v>
      </c>
      <c r="C321" s="51">
        <f t="shared" si="38"/>
        <v>0</v>
      </c>
      <c r="D321" s="51">
        <f t="shared" si="35"/>
        <v>0</v>
      </c>
      <c r="E321" s="143">
        <f t="shared" si="36"/>
        <v>0</v>
      </c>
      <c r="F321" s="6"/>
      <c r="G321" s="243"/>
      <c r="H321" s="160">
        <f t="shared" si="37"/>
        <v>0</v>
      </c>
      <c r="I321" s="6"/>
      <c r="J321" s="41"/>
      <c r="K321" s="161">
        <f t="shared" si="34"/>
        <v>0</v>
      </c>
      <c r="L321" s="41"/>
      <c r="M321" s="41"/>
      <c r="N321" s="41"/>
      <c r="O321" s="41"/>
      <c r="P321" s="166"/>
      <c r="Q321" s="166"/>
      <c r="R321" s="70"/>
      <c r="S321" s="169"/>
      <c r="T321" s="169"/>
      <c r="U321" s="76">
        <v>0</v>
      </c>
      <c r="V321" s="6"/>
      <c r="W321" s="6"/>
      <c r="X321" s="72">
        <v>0</v>
      </c>
      <c r="Y321" s="72"/>
      <c r="Z321" s="72"/>
      <c r="AA321" s="7">
        <v>0</v>
      </c>
      <c r="AB321" s="7"/>
      <c r="AC321" s="7"/>
      <c r="AD321" s="7">
        <v>0</v>
      </c>
      <c r="AE321" s="7"/>
      <c r="AF321" s="7"/>
      <c r="AG321" s="7">
        <v>0</v>
      </c>
      <c r="AH321" s="7"/>
      <c r="AI321" s="7"/>
      <c r="AJ321" s="7">
        <v>0</v>
      </c>
      <c r="AK321" s="7"/>
      <c r="AL321" s="7"/>
      <c r="AM321" s="7">
        <v>0</v>
      </c>
      <c r="AN321" s="191"/>
      <c r="AO321" s="191"/>
    </row>
    <row r="322" spans="1:41" s="1" customFormat="1" ht="18" hidden="1" outlineLevel="1">
      <c r="A322" s="4">
        <v>4481</v>
      </c>
      <c r="B322" s="5" t="s">
        <v>309</v>
      </c>
      <c r="C322" s="51">
        <f t="shared" si="38"/>
        <v>0</v>
      </c>
      <c r="D322" s="51">
        <f t="shared" si="35"/>
        <v>0</v>
      </c>
      <c r="E322" s="143">
        <f t="shared" si="36"/>
        <v>0</v>
      </c>
      <c r="F322" s="6"/>
      <c r="G322" s="243"/>
      <c r="H322" s="160">
        <f t="shared" si="37"/>
        <v>0</v>
      </c>
      <c r="I322" s="6"/>
      <c r="J322" s="41"/>
      <c r="K322" s="161">
        <f t="shared" si="34"/>
        <v>0</v>
      </c>
      <c r="L322" s="41"/>
      <c r="M322" s="41"/>
      <c r="N322" s="41"/>
      <c r="O322" s="41"/>
      <c r="P322" s="166"/>
      <c r="Q322" s="166"/>
      <c r="R322" s="70"/>
      <c r="S322" s="169"/>
      <c r="T322" s="169"/>
      <c r="U322" s="76">
        <v>0</v>
      </c>
      <c r="V322" s="6"/>
      <c r="W322" s="6"/>
      <c r="X322" s="72">
        <v>0</v>
      </c>
      <c r="Y322" s="72"/>
      <c r="Z322" s="72"/>
      <c r="AA322" s="7">
        <v>0</v>
      </c>
      <c r="AB322" s="7"/>
      <c r="AC322" s="7"/>
      <c r="AD322" s="7">
        <v>0</v>
      </c>
      <c r="AE322" s="7"/>
      <c r="AF322" s="7"/>
      <c r="AG322" s="7">
        <v>0</v>
      </c>
      <c r="AH322" s="7"/>
      <c r="AI322" s="7"/>
      <c r="AJ322" s="7">
        <v>0</v>
      </c>
      <c r="AK322" s="7"/>
      <c r="AL322" s="7"/>
      <c r="AM322" s="7">
        <v>0</v>
      </c>
      <c r="AN322" s="191"/>
      <c r="AO322" s="191"/>
    </row>
    <row r="323" spans="1:41" s="1" customFormat="1" ht="18" hidden="1" outlineLevel="1">
      <c r="A323" s="4">
        <v>4482</v>
      </c>
      <c r="B323" s="5" t="s">
        <v>310</v>
      </c>
      <c r="C323" s="51">
        <f t="shared" si="38"/>
        <v>0</v>
      </c>
      <c r="D323" s="51">
        <f t="shared" si="35"/>
        <v>0</v>
      </c>
      <c r="E323" s="143">
        <f t="shared" si="36"/>
        <v>0</v>
      </c>
      <c r="F323" s="6"/>
      <c r="G323" s="243"/>
      <c r="H323" s="160">
        <f t="shared" si="37"/>
        <v>0</v>
      </c>
      <c r="I323" s="6"/>
      <c r="J323" s="41"/>
      <c r="K323" s="161">
        <f t="shared" si="34"/>
        <v>0</v>
      </c>
      <c r="L323" s="41"/>
      <c r="M323" s="41"/>
      <c r="N323" s="41"/>
      <c r="O323" s="41"/>
      <c r="P323" s="166"/>
      <c r="Q323" s="166"/>
      <c r="R323" s="70"/>
      <c r="S323" s="169"/>
      <c r="T323" s="169"/>
      <c r="U323" s="76">
        <v>0</v>
      </c>
      <c r="V323" s="6"/>
      <c r="W323" s="6"/>
      <c r="X323" s="72">
        <v>0</v>
      </c>
      <c r="Y323" s="72"/>
      <c r="Z323" s="72"/>
      <c r="AA323" s="7">
        <v>0</v>
      </c>
      <c r="AB323" s="7"/>
      <c r="AC323" s="7"/>
      <c r="AD323" s="7">
        <v>0</v>
      </c>
      <c r="AE323" s="7"/>
      <c r="AF323" s="7"/>
      <c r="AG323" s="7">
        <v>0</v>
      </c>
      <c r="AH323" s="7"/>
      <c r="AI323" s="7"/>
      <c r="AJ323" s="7">
        <v>0</v>
      </c>
      <c r="AK323" s="7"/>
      <c r="AL323" s="7"/>
      <c r="AM323" s="7">
        <v>0</v>
      </c>
      <c r="AN323" s="191"/>
      <c r="AO323" s="191"/>
    </row>
    <row r="324" spans="1:41" s="1" customFormat="1" ht="18" hidden="1" outlineLevel="1">
      <c r="A324" s="4">
        <v>4511</v>
      </c>
      <c r="B324" s="5" t="s">
        <v>311</v>
      </c>
      <c r="C324" s="51">
        <f t="shared" si="38"/>
        <v>0</v>
      </c>
      <c r="D324" s="51">
        <f t="shared" si="35"/>
        <v>0</v>
      </c>
      <c r="E324" s="143">
        <f t="shared" si="36"/>
        <v>0</v>
      </c>
      <c r="F324" s="6"/>
      <c r="G324" s="243"/>
      <c r="H324" s="160">
        <f t="shared" si="37"/>
        <v>0</v>
      </c>
      <c r="I324" s="6"/>
      <c r="J324" s="41"/>
      <c r="K324" s="161">
        <f t="shared" si="34"/>
        <v>0</v>
      </c>
      <c r="L324" s="41"/>
      <c r="M324" s="41"/>
      <c r="N324" s="41"/>
      <c r="O324" s="41"/>
      <c r="P324" s="166"/>
      <c r="Q324" s="166"/>
      <c r="R324" s="70"/>
      <c r="S324" s="169"/>
      <c r="T324" s="169"/>
      <c r="U324" s="76">
        <v>0</v>
      </c>
      <c r="V324" s="6"/>
      <c r="W324" s="6"/>
      <c r="X324" s="72">
        <v>0</v>
      </c>
      <c r="Y324" s="72"/>
      <c r="Z324" s="72"/>
      <c r="AA324" s="7">
        <v>0</v>
      </c>
      <c r="AB324" s="7"/>
      <c r="AC324" s="7"/>
      <c r="AD324" s="7">
        <v>0</v>
      </c>
      <c r="AE324" s="7"/>
      <c r="AF324" s="7"/>
      <c r="AG324" s="7">
        <v>0</v>
      </c>
      <c r="AH324" s="7"/>
      <c r="AI324" s="7"/>
      <c r="AJ324" s="7">
        <v>0</v>
      </c>
      <c r="AK324" s="7"/>
      <c r="AL324" s="7"/>
      <c r="AM324" s="7">
        <v>0</v>
      </c>
      <c r="AN324" s="191"/>
      <c r="AO324" s="191"/>
    </row>
    <row r="325" spans="1:41" s="1" customFormat="1" ht="18" hidden="1" outlineLevel="1">
      <c r="A325" s="4">
        <v>4521</v>
      </c>
      <c r="B325" s="5" t="s">
        <v>312</v>
      </c>
      <c r="C325" s="51">
        <f t="shared" si="38"/>
        <v>0</v>
      </c>
      <c r="D325" s="51">
        <f t="shared" si="35"/>
        <v>0</v>
      </c>
      <c r="E325" s="143">
        <f t="shared" si="36"/>
        <v>0</v>
      </c>
      <c r="F325" s="6"/>
      <c r="G325" s="243"/>
      <c r="H325" s="160">
        <f t="shared" si="37"/>
        <v>0</v>
      </c>
      <c r="I325" s="6"/>
      <c r="J325" s="41"/>
      <c r="K325" s="161">
        <f t="shared" si="34"/>
        <v>0</v>
      </c>
      <c r="L325" s="41"/>
      <c r="M325" s="41"/>
      <c r="N325" s="41"/>
      <c r="O325" s="41"/>
      <c r="P325" s="166"/>
      <c r="Q325" s="166"/>
      <c r="R325" s="70"/>
      <c r="S325" s="169"/>
      <c r="T325" s="169"/>
      <c r="U325" s="76">
        <v>0</v>
      </c>
      <c r="V325" s="6"/>
      <c r="W325" s="6"/>
      <c r="X325" s="72">
        <v>0</v>
      </c>
      <c r="Y325" s="72"/>
      <c r="Z325" s="72"/>
      <c r="AA325" s="7">
        <v>0</v>
      </c>
      <c r="AB325" s="7"/>
      <c r="AC325" s="7"/>
      <c r="AD325" s="7">
        <v>0</v>
      </c>
      <c r="AE325" s="7"/>
      <c r="AF325" s="7"/>
      <c r="AG325" s="7">
        <v>0</v>
      </c>
      <c r="AH325" s="7"/>
      <c r="AI325" s="7"/>
      <c r="AJ325" s="7">
        <v>0</v>
      </c>
      <c r="AK325" s="7"/>
      <c r="AL325" s="7"/>
      <c r="AM325" s="7">
        <v>0</v>
      </c>
      <c r="AN325" s="191"/>
      <c r="AO325" s="191"/>
    </row>
    <row r="326" spans="1:41" s="1" customFormat="1" ht="18" hidden="1" outlineLevel="1">
      <c r="A326" s="4">
        <v>4591</v>
      </c>
      <c r="B326" s="5" t="s">
        <v>313</v>
      </c>
      <c r="C326" s="51">
        <f t="shared" si="38"/>
        <v>0</v>
      </c>
      <c r="D326" s="51">
        <f t="shared" si="35"/>
        <v>0</v>
      </c>
      <c r="E326" s="143">
        <f t="shared" si="36"/>
        <v>0</v>
      </c>
      <c r="F326" s="6"/>
      <c r="G326" s="243"/>
      <c r="H326" s="160">
        <f t="shared" si="37"/>
        <v>0</v>
      </c>
      <c r="I326" s="6"/>
      <c r="J326" s="41"/>
      <c r="K326" s="161">
        <f aca="true" t="shared" si="39" ref="K326:K389">I326-J326</f>
        <v>0</v>
      </c>
      <c r="L326" s="41"/>
      <c r="M326" s="41"/>
      <c r="N326" s="41"/>
      <c r="O326" s="41"/>
      <c r="P326" s="166"/>
      <c r="Q326" s="166"/>
      <c r="R326" s="70"/>
      <c r="S326" s="169"/>
      <c r="T326" s="169"/>
      <c r="U326" s="76">
        <v>0</v>
      </c>
      <c r="V326" s="6"/>
      <c r="W326" s="6"/>
      <c r="X326" s="72">
        <v>0</v>
      </c>
      <c r="Y326" s="72"/>
      <c r="Z326" s="72"/>
      <c r="AA326" s="7">
        <v>0</v>
      </c>
      <c r="AB326" s="7"/>
      <c r="AC326" s="7"/>
      <c r="AD326" s="7">
        <v>0</v>
      </c>
      <c r="AE326" s="7"/>
      <c r="AF326" s="7"/>
      <c r="AG326" s="7">
        <v>0</v>
      </c>
      <c r="AH326" s="7"/>
      <c r="AI326" s="7"/>
      <c r="AJ326" s="7">
        <v>0</v>
      </c>
      <c r="AK326" s="7"/>
      <c r="AL326" s="7"/>
      <c r="AM326" s="7">
        <v>0</v>
      </c>
      <c r="AN326" s="191"/>
      <c r="AO326" s="191"/>
    </row>
    <row r="327" spans="1:41" s="1" customFormat="1" ht="18" hidden="1" outlineLevel="1">
      <c r="A327" s="4">
        <v>4611</v>
      </c>
      <c r="B327" s="5" t="s">
        <v>314</v>
      </c>
      <c r="C327" s="51">
        <f t="shared" si="38"/>
        <v>0</v>
      </c>
      <c r="D327" s="51">
        <f t="shared" si="35"/>
        <v>0</v>
      </c>
      <c r="E327" s="143">
        <f t="shared" si="36"/>
        <v>0</v>
      </c>
      <c r="F327" s="6"/>
      <c r="G327" s="243"/>
      <c r="H327" s="160">
        <f t="shared" si="37"/>
        <v>0</v>
      </c>
      <c r="I327" s="6"/>
      <c r="J327" s="41"/>
      <c r="K327" s="161">
        <f t="shared" si="39"/>
        <v>0</v>
      </c>
      <c r="L327" s="41"/>
      <c r="M327" s="41"/>
      <c r="N327" s="41"/>
      <c r="O327" s="41"/>
      <c r="P327" s="166"/>
      <c r="Q327" s="166"/>
      <c r="R327" s="70"/>
      <c r="S327" s="169"/>
      <c r="T327" s="169"/>
      <c r="U327" s="76">
        <v>0</v>
      </c>
      <c r="V327" s="6"/>
      <c r="W327" s="6"/>
      <c r="X327" s="72">
        <v>0</v>
      </c>
      <c r="Y327" s="72"/>
      <c r="Z327" s="72"/>
      <c r="AA327" s="7">
        <v>0</v>
      </c>
      <c r="AB327" s="7"/>
      <c r="AC327" s="7"/>
      <c r="AD327" s="7">
        <v>0</v>
      </c>
      <c r="AE327" s="7"/>
      <c r="AF327" s="7"/>
      <c r="AG327" s="7">
        <v>0</v>
      </c>
      <c r="AH327" s="7"/>
      <c r="AI327" s="7"/>
      <c r="AJ327" s="7">
        <v>0</v>
      </c>
      <c r="AK327" s="7"/>
      <c r="AL327" s="7"/>
      <c r="AM327" s="7">
        <v>0</v>
      </c>
      <c r="AN327" s="191"/>
      <c r="AO327" s="191"/>
    </row>
    <row r="328" spans="1:41" s="1" customFormat="1" ht="18" hidden="1" outlineLevel="1">
      <c r="A328" s="4">
        <v>4811</v>
      </c>
      <c r="B328" s="5" t="s">
        <v>315</v>
      </c>
      <c r="C328" s="51">
        <f t="shared" si="38"/>
        <v>0</v>
      </c>
      <c r="D328" s="51">
        <f t="shared" si="35"/>
        <v>0</v>
      </c>
      <c r="E328" s="143">
        <f t="shared" si="36"/>
        <v>0</v>
      </c>
      <c r="F328" s="6"/>
      <c r="G328" s="243"/>
      <c r="H328" s="160">
        <f t="shared" si="37"/>
        <v>0</v>
      </c>
      <c r="I328" s="6"/>
      <c r="J328" s="41"/>
      <c r="K328" s="161">
        <f t="shared" si="39"/>
        <v>0</v>
      </c>
      <c r="L328" s="41"/>
      <c r="M328" s="41"/>
      <c r="N328" s="41"/>
      <c r="O328" s="41"/>
      <c r="P328" s="166"/>
      <c r="Q328" s="166"/>
      <c r="R328" s="70"/>
      <c r="S328" s="169"/>
      <c r="T328" s="169"/>
      <c r="U328" s="76">
        <v>0</v>
      </c>
      <c r="V328" s="6"/>
      <c r="W328" s="6"/>
      <c r="X328" s="72">
        <v>0</v>
      </c>
      <c r="Y328" s="72"/>
      <c r="Z328" s="72"/>
      <c r="AA328" s="7">
        <v>0</v>
      </c>
      <c r="AB328" s="7"/>
      <c r="AC328" s="7"/>
      <c r="AD328" s="7">
        <v>0</v>
      </c>
      <c r="AE328" s="7"/>
      <c r="AF328" s="7"/>
      <c r="AG328" s="7">
        <v>0</v>
      </c>
      <c r="AH328" s="7"/>
      <c r="AI328" s="7"/>
      <c r="AJ328" s="7">
        <v>0</v>
      </c>
      <c r="AK328" s="7"/>
      <c r="AL328" s="7"/>
      <c r="AM328" s="7">
        <v>0</v>
      </c>
      <c r="AN328" s="191"/>
      <c r="AO328" s="191"/>
    </row>
    <row r="329" spans="1:41" s="1" customFormat="1" ht="18" hidden="1" outlineLevel="1">
      <c r="A329" s="4">
        <v>4821</v>
      </c>
      <c r="B329" s="5" t="s">
        <v>316</v>
      </c>
      <c r="C329" s="51">
        <f t="shared" si="38"/>
        <v>0</v>
      </c>
      <c r="D329" s="51">
        <f t="shared" si="35"/>
        <v>0</v>
      </c>
      <c r="E329" s="143">
        <f t="shared" si="36"/>
        <v>0</v>
      </c>
      <c r="F329" s="6"/>
      <c r="G329" s="243"/>
      <c r="H329" s="160">
        <f t="shared" si="37"/>
        <v>0</v>
      </c>
      <c r="I329" s="6"/>
      <c r="J329" s="41"/>
      <c r="K329" s="161">
        <f t="shared" si="39"/>
        <v>0</v>
      </c>
      <c r="L329" s="41"/>
      <c r="M329" s="41"/>
      <c r="N329" s="41"/>
      <c r="O329" s="41"/>
      <c r="P329" s="166"/>
      <c r="Q329" s="166"/>
      <c r="R329" s="70"/>
      <c r="S329" s="169"/>
      <c r="T329" s="169"/>
      <c r="U329" s="76">
        <v>0</v>
      </c>
      <c r="V329" s="6"/>
      <c r="W329" s="6"/>
      <c r="X329" s="72">
        <v>0</v>
      </c>
      <c r="Y329" s="72"/>
      <c r="Z329" s="72"/>
      <c r="AA329" s="7">
        <v>0</v>
      </c>
      <c r="AB329" s="7"/>
      <c r="AC329" s="7"/>
      <c r="AD329" s="7">
        <v>0</v>
      </c>
      <c r="AE329" s="7"/>
      <c r="AF329" s="7"/>
      <c r="AG329" s="7">
        <v>0</v>
      </c>
      <c r="AH329" s="7"/>
      <c r="AI329" s="7"/>
      <c r="AJ329" s="7">
        <v>0</v>
      </c>
      <c r="AK329" s="7"/>
      <c r="AL329" s="7"/>
      <c r="AM329" s="7">
        <v>0</v>
      </c>
      <c r="AN329" s="191"/>
      <c r="AO329" s="191"/>
    </row>
    <row r="330" spans="1:41" s="1" customFormat="1" ht="18" hidden="1" outlineLevel="1">
      <c r="A330" s="4">
        <v>4831</v>
      </c>
      <c r="B330" s="5" t="s">
        <v>317</v>
      </c>
      <c r="C330" s="51">
        <f t="shared" si="38"/>
        <v>0</v>
      </c>
      <c r="D330" s="51">
        <f t="shared" si="35"/>
        <v>0</v>
      </c>
      <c r="E330" s="143">
        <f t="shared" si="36"/>
        <v>0</v>
      </c>
      <c r="F330" s="6"/>
      <c r="G330" s="243"/>
      <c r="H330" s="160">
        <f t="shared" si="37"/>
        <v>0</v>
      </c>
      <c r="I330" s="6"/>
      <c r="J330" s="41"/>
      <c r="K330" s="161">
        <f t="shared" si="39"/>
        <v>0</v>
      </c>
      <c r="L330" s="41"/>
      <c r="M330" s="41"/>
      <c r="N330" s="41"/>
      <c r="O330" s="41"/>
      <c r="P330" s="166"/>
      <c r="Q330" s="166"/>
      <c r="R330" s="70"/>
      <c r="S330" s="169"/>
      <c r="T330" s="169"/>
      <c r="U330" s="76">
        <v>0</v>
      </c>
      <c r="V330" s="6"/>
      <c r="W330" s="6"/>
      <c r="X330" s="72">
        <v>0</v>
      </c>
      <c r="Y330" s="72"/>
      <c r="Z330" s="72"/>
      <c r="AA330" s="7">
        <v>0</v>
      </c>
      <c r="AB330" s="7"/>
      <c r="AC330" s="7"/>
      <c r="AD330" s="7">
        <v>0</v>
      </c>
      <c r="AE330" s="7"/>
      <c r="AF330" s="7"/>
      <c r="AG330" s="7">
        <v>0</v>
      </c>
      <c r="AH330" s="7"/>
      <c r="AI330" s="7"/>
      <c r="AJ330" s="7">
        <v>0</v>
      </c>
      <c r="AK330" s="7"/>
      <c r="AL330" s="7"/>
      <c r="AM330" s="7">
        <v>0</v>
      </c>
      <c r="AN330" s="191"/>
      <c r="AO330" s="191"/>
    </row>
    <row r="331" spans="1:41" s="1" customFormat="1" ht="18" hidden="1" outlineLevel="1">
      <c r="A331" s="4">
        <v>4841</v>
      </c>
      <c r="B331" s="5" t="s">
        <v>318</v>
      </c>
      <c r="C331" s="51">
        <f t="shared" si="38"/>
        <v>0</v>
      </c>
      <c r="D331" s="51">
        <f aca="true" t="shared" si="40" ref="D331:D394">G331+J331</f>
        <v>0</v>
      </c>
      <c r="E331" s="143">
        <f aca="true" t="shared" si="41" ref="E331:E394">C331-D331</f>
        <v>0</v>
      </c>
      <c r="F331" s="6"/>
      <c r="G331" s="243"/>
      <c r="H331" s="160">
        <f aca="true" t="shared" si="42" ref="H331:H394">F331-G331</f>
        <v>0</v>
      </c>
      <c r="I331" s="6"/>
      <c r="J331" s="41"/>
      <c r="K331" s="161">
        <f t="shared" si="39"/>
        <v>0</v>
      </c>
      <c r="L331" s="41"/>
      <c r="M331" s="41"/>
      <c r="N331" s="41"/>
      <c r="O331" s="41"/>
      <c r="P331" s="166"/>
      <c r="Q331" s="166"/>
      <c r="R331" s="70"/>
      <c r="S331" s="169"/>
      <c r="T331" s="169"/>
      <c r="U331" s="76">
        <v>0</v>
      </c>
      <c r="V331" s="6"/>
      <c r="W331" s="6"/>
      <c r="X331" s="72">
        <v>0</v>
      </c>
      <c r="Y331" s="72"/>
      <c r="Z331" s="72"/>
      <c r="AA331" s="7">
        <v>0</v>
      </c>
      <c r="AB331" s="7"/>
      <c r="AC331" s="7"/>
      <c r="AD331" s="7">
        <v>0</v>
      </c>
      <c r="AE331" s="7"/>
      <c r="AF331" s="7"/>
      <c r="AG331" s="7">
        <v>0</v>
      </c>
      <c r="AH331" s="7"/>
      <c r="AI331" s="7"/>
      <c r="AJ331" s="7">
        <v>0</v>
      </c>
      <c r="AK331" s="7"/>
      <c r="AL331" s="7"/>
      <c r="AM331" s="7">
        <v>0</v>
      </c>
      <c r="AN331" s="191"/>
      <c r="AO331" s="191"/>
    </row>
    <row r="332" spans="1:41" s="1" customFormat="1" ht="18" hidden="1" outlineLevel="1">
      <c r="A332" s="4">
        <v>4851</v>
      </c>
      <c r="B332" s="5" t="s">
        <v>319</v>
      </c>
      <c r="C332" s="51">
        <f t="shared" si="38"/>
        <v>0</v>
      </c>
      <c r="D332" s="51">
        <f t="shared" si="40"/>
        <v>0</v>
      </c>
      <c r="E332" s="143">
        <f t="shared" si="41"/>
        <v>0</v>
      </c>
      <c r="F332" s="6"/>
      <c r="G332" s="243"/>
      <c r="H332" s="160">
        <f t="shared" si="42"/>
        <v>0</v>
      </c>
      <c r="I332" s="6"/>
      <c r="J332" s="41"/>
      <c r="K332" s="161">
        <f t="shared" si="39"/>
        <v>0</v>
      </c>
      <c r="L332" s="41"/>
      <c r="M332" s="41"/>
      <c r="N332" s="41"/>
      <c r="O332" s="41"/>
      <c r="P332" s="166"/>
      <c r="Q332" s="166"/>
      <c r="R332" s="70"/>
      <c r="S332" s="169"/>
      <c r="T332" s="169"/>
      <c r="U332" s="76">
        <v>0</v>
      </c>
      <c r="V332" s="6"/>
      <c r="W332" s="6"/>
      <c r="X332" s="72">
        <v>0</v>
      </c>
      <c r="Y332" s="72"/>
      <c r="Z332" s="72"/>
      <c r="AA332" s="7">
        <v>0</v>
      </c>
      <c r="AB332" s="7"/>
      <c r="AC332" s="7"/>
      <c r="AD332" s="7">
        <v>0</v>
      </c>
      <c r="AE332" s="7"/>
      <c r="AF332" s="7"/>
      <c r="AG332" s="7">
        <v>0</v>
      </c>
      <c r="AH332" s="7"/>
      <c r="AI332" s="7"/>
      <c r="AJ332" s="7">
        <v>0</v>
      </c>
      <c r="AK332" s="7"/>
      <c r="AL332" s="7"/>
      <c r="AM332" s="7">
        <v>0</v>
      </c>
      <c r="AN332" s="191"/>
      <c r="AO332" s="191"/>
    </row>
    <row r="333" spans="1:41" s="1" customFormat="1" ht="28.5" hidden="1" outlineLevel="1">
      <c r="A333" s="4">
        <v>4921</v>
      </c>
      <c r="B333" s="5" t="s">
        <v>320</v>
      </c>
      <c r="C333" s="51">
        <f t="shared" si="38"/>
        <v>0</v>
      </c>
      <c r="D333" s="51">
        <f t="shared" si="40"/>
        <v>0</v>
      </c>
      <c r="E333" s="143">
        <f t="shared" si="41"/>
        <v>0</v>
      </c>
      <c r="F333" s="6"/>
      <c r="G333" s="243"/>
      <c r="H333" s="160">
        <f t="shared" si="42"/>
        <v>0</v>
      </c>
      <c r="I333" s="6"/>
      <c r="J333" s="41"/>
      <c r="K333" s="161">
        <f t="shared" si="39"/>
        <v>0</v>
      </c>
      <c r="L333" s="41"/>
      <c r="M333" s="41"/>
      <c r="N333" s="41"/>
      <c r="O333" s="41"/>
      <c r="P333" s="166"/>
      <c r="Q333" s="166"/>
      <c r="R333" s="70"/>
      <c r="S333" s="169"/>
      <c r="T333" s="169"/>
      <c r="U333" s="76">
        <v>0</v>
      </c>
      <c r="V333" s="6"/>
      <c r="W333" s="6"/>
      <c r="X333" s="72">
        <v>0</v>
      </c>
      <c r="Y333" s="72"/>
      <c r="Z333" s="72"/>
      <c r="AA333" s="7">
        <v>0</v>
      </c>
      <c r="AB333" s="7"/>
      <c r="AC333" s="7"/>
      <c r="AD333" s="7">
        <v>0</v>
      </c>
      <c r="AE333" s="7"/>
      <c r="AF333" s="7"/>
      <c r="AG333" s="7">
        <v>0</v>
      </c>
      <c r="AH333" s="7"/>
      <c r="AI333" s="7"/>
      <c r="AJ333" s="7">
        <v>0</v>
      </c>
      <c r="AK333" s="7"/>
      <c r="AL333" s="7"/>
      <c r="AM333" s="7">
        <v>0</v>
      </c>
      <c r="AN333" s="191"/>
      <c r="AO333" s="191"/>
    </row>
    <row r="334" spans="1:41" s="1" customFormat="1" ht="18" hidden="1" outlineLevel="1">
      <c r="A334" s="4">
        <v>4922</v>
      </c>
      <c r="B334" s="5" t="s">
        <v>321</v>
      </c>
      <c r="C334" s="51">
        <f t="shared" si="38"/>
        <v>0</v>
      </c>
      <c r="D334" s="51">
        <f t="shared" si="40"/>
        <v>0</v>
      </c>
      <c r="E334" s="143">
        <f t="shared" si="41"/>
        <v>0</v>
      </c>
      <c r="F334" s="6"/>
      <c r="G334" s="243"/>
      <c r="H334" s="160">
        <f t="shared" si="42"/>
        <v>0</v>
      </c>
      <c r="I334" s="6"/>
      <c r="J334" s="41"/>
      <c r="K334" s="161">
        <f t="shared" si="39"/>
        <v>0</v>
      </c>
      <c r="L334" s="41"/>
      <c r="M334" s="41"/>
      <c r="N334" s="41"/>
      <c r="O334" s="41"/>
      <c r="P334" s="166"/>
      <c r="Q334" s="166"/>
      <c r="R334" s="70"/>
      <c r="S334" s="169"/>
      <c r="T334" s="169"/>
      <c r="U334" s="76">
        <v>0</v>
      </c>
      <c r="V334" s="6"/>
      <c r="W334" s="6"/>
      <c r="X334" s="72">
        <v>0</v>
      </c>
      <c r="Y334" s="72"/>
      <c r="Z334" s="72"/>
      <c r="AA334" s="7">
        <v>0</v>
      </c>
      <c r="AB334" s="7"/>
      <c r="AC334" s="7"/>
      <c r="AD334" s="7">
        <v>0</v>
      </c>
      <c r="AE334" s="7"/>
      <c r="AF334" s="7"/>
      <c r="AG334" s="7">
        <v>0</v>
      </c>
      <c r="AH334" s="7"/>
      <c r="AI334" s="7"/>
      <c r="AJ334" s="7">
        <v>0</v>
      </c>
      <c r="AK334" s="7"/>
      <c r="AL334" s="7"/>
      <c r="AM334" s="7">
        <v>0</v>
      </c>
      <c r="AN334" s="191"/>
      <c r="AO334" s="191"/>
    </row>
    <row r="335" spans="1:41" s="1" customFormat="1" ht="18" hidden="1" outlineLevel="1">
      <c r="A335" s="4">
        <v>4931</v>
      </c>
      <c r="B335" s="5" t="s">
        <v>322</v>
      </c>
      <c r="C335" s="51">
        <f t="shared" si="38"/>
        <v>0</v>
      </c>
      <c r="D335" s="51">
        <f t="shared" si="40"/>
        <v>0</v>
      </c>
      <c r="E335" s="143">
        <f t="shared" si="41"/>
        <v>0</v>
      </c>
      <c r="F335" s="6"/>
      <c r="G335" s="243"/>
      <c r="H335" s="160">
        <f t="shared" si="42"/>
        <v>0</v>
      </c>
      <c r="I335" s="6"/>
      <c r="J335" s="41"/>
      <c r="K335" s="161">
        <f t="shared" si="39"/>
        <v>0</v>
      </c>
      <c r="L335" s="41"/>
      <c r="M335" s="41"/>
      <c r="N335" s="41"/>
      <c r="O335" s="41"/>
      <c r="P335" s="166"/>
      <c r="Q335" s="166"/>
      <c r="R335" s="70"/>
      <c r="S335" s="169"/>
      <c r="T335" s="169"/>
      <c r="U335" s="76">
        <v>0</v>
      </c>
      <c r="V335" s="105"/>
      <c r="W335" s="105"/>
      <c r="X335" s="78">
        <v>0</v>
      </c>
      <c r="Y335" s="78"/>
      <c r="Z335" s="78"/>
      <c r="AA335" s="7">
        <v>0</v>
      </c>
      <c r="AB335" s="7"/>
      <c r="AC335" s="7"/>
      <c r="AD335" s="7">
        <v>0</v>
      </c>
      <c r="AE335" s="7"/>
      <c r="AF335" s="7"/>
      <c r="AG335" s="7">
        <v>0</v>
      </c>
      <c r="AH335" s="7"/>
      <c r="AI335" s="7"/>
      <c r="AJ335" s="7">
        <v>0</v>
      </c>
      <c r="AK335" s="7"/>
      <c r="AL335" s="7"/>
      <c r="AM335" s="7">
        <v>0</v>
      </c>
      <c r="AN335" s="191"/>
      <c r="AO335" s="191"/>
    </row>
    <row r="336" spans="1:41" s="1" customFormat="1" ht="18" collapsed="1">
      <c r="A336" s="10"/>
      <c r="B336" s="11" t="s">
        <v>403</v>
      </c>
      <c r="C336" s="104">
        <f t="shared" si="38"/>
        <v>0</v>
      </c>
      <c r="D336" s="104">
        <f t="shared" si="40"/>
        <v>0</v>
      </c>
      <c r="E336" s="225">
        <f t="shared" si="41"/>
        <v>0</v>
      </c>
      <c r="F336" s="38">
        <f>SUM(F243:F335)</f>
        <v>0</v>
      </c>
      <c r="G336" s="38">
        <f>SUM(G243:G335)</f>
        <v>0</v>
      </c>
      <c r="H336" s="244">
        <f t="shared" si="42"/>
        <v>0</v>
      </c>
      <c r="I336" s="73">
        <f>SUM(I243:I335)</f>
        <v>0</v>
      </c>
      <c r="J336" s="38">
        <f>SUM(J243:J335)</f>
        <v>0</v>
      </c>
      <c r="K336" s="38">
        <f>SUM(K243:K335)</f>
        <v>0</v>
      </c>
      <c r="L336" s="38">
        <f>SUM(L243:L335)</f>
        <v>0</v>
      </c>
      <c r="M336" s="38"/>
      <c r="N336" s="38"/>
      <c r="O336" s="38">
        <f>SUM(O243:O335)</f>
        <v>0</v>
      </c>
      <c r="P336" s="38"/>
      <c r="Q336" s="38"/>
      <c r="R336" s="38">
        <f>SUM(R243:R335)</f>
        <v>0</v>
      </c>
      <c r="S336" s="38"/>
      <c r="T336" s="38"/>
      <c r="U336" s="38">
        <f>SUM(U243:U335)</f>
        <v>0</v>
      </c>
      <c r="V336" s="38"/>
      <c r="W336" s="38"/>
      <c r="X336" s="38">
        <f>SUM(X243:X335)</f>
        <v>0</v>
      </c>
      <c r="Y336" s="38"/>
      <c r="Z336" s="38"/>
      <c r="AA336" s="38">
        <f>SUM(AA243:AA335)</f>
        <v>0</v>
      </c>
      <c r="AB336" s="38"/>
      <c r="AC336" s="38"/>
      <c r="AD336" s="38">
        <f>SUM(AD243:AD335)</f>
        <v>0</v>
      </c>
      <c r="AE336" s="38"/>
      <c r="AF336" s="38"/>
      <c r="AG336" s="38">
        <f>SUM(AG243:AG335)</f>
        <v>0</v>
      </c>
      <c r="AH336" s="38"/>
      <c r="AI336" s="38"/>
      <c r="AJ336" s="38">
        <f>SUM(AJ243:AJ335)</f>
        <v>0</v>
      </c>
      <c r="AK336" s="38"/>
      <c r="AL336" s="38"/>
      <c r="AM336" s="38">
        <f>SUM(AM243:AM335)</f>
        <v>0</v>
      </c>
      <c r="AN336" s="183"/>
      <c r="AO336" s="183"/>
    </row>
    <row r="337" spans="1:41" s="1" customFormat="1" ht="18">
      <c r="A337" s="2" t="s">
        <v>323</v>
      </c>
      <c r="B337" s="3"/>
      <c r="C337" s="252"/>
      <c r="D337" s="252"/>
      <c r="E337" s="252"/>
      <c r="F337" s="208"/>
      <c r="G337" s="208"/>
      <c r="H337" s="253"/>
      <c r="I337" s="208"/>
      <c r="J337" s="208"/>
      <c r="K337" s="254"/>
      <c r="L337" s="208"/>
      <c r="M337" s="208"/>
      <c r="N337" s="208"/>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208"/>
      <c r="AN337" s="208"/>
      <c r="AO337" s="208"/>
    </row>
    <row r="338" spans="1:41" s="121" customFormat="1" ht="24" customHeight="1">
      <c r="A338" s="52">
        <v>5111</v>
      </c>
      <c r="B338" s="53" t="s">
        <v>324</v>
      </c>
      <c r="C338" s="234">
        <f t="shared" si="38"/>
        <v>2500</v>
      </c>
      <c r="D338" s="234">
        <f t="shared" si="40"/>
        <v>0</v>
      </c>
      <c r="E338" s="235">
        <f t="shared" si="41"/>
        <v>2500</v>
      </c>
      <c r="F338" s="92">
        <v>2500</v>
      </c>
      <c r="G338" s="195"/>
      <c r="H338" s="196">
        <f t="shared" si="42"/>
        <v>2500</v>
      </c>
      <c r="I338" s="92"/>
      <c r="J338" s="92"/>
      <c r="K338" s="161">
        <f t="shared" si="39"/>
        <v>0</v>
      </c>
      <c r="L338" s="123">
        <v>0</v>
      </c>
      <c r="M338" s="123"/>
      <c r="N338" s="41">
        <f>L338-M338</f>
        <v>0</v>
      </c>
      <c r="O338" s="92"/>
      <c r="P338" s="92"/>
      <c r="Q338" s="92">
        <f>O338-P338</f>
        <v>0</v>
      </c>
      <c r="R338" s="96"/>
      <c r="S338" s="96"/>
      <c r="T338" s="96"/>
      <c r="U338" s="96">
        <v>0</v>
      </c>
      <c r="V338" s="96"/>
      <c r="W338" s="96"/>
      <c r="X338" s="96">
        <v>0</v>
      </c>
      <c r="Y338" s="96"/>
      <c r="Z338" s="96">
        <f>X338-Y338</f>
        <v>0</v>
      </c>
      <c r="AA338" s="96">
        <v>0</v>
      </c>
      <c r="AB338" s="96"/>
      <c r="AC338" s="96">
        <f>AA338-AB338</f>
        <v>0</v>
      </c>
      <c r="AD338" s="96">
        <v>0</v>
      </c>
      <c r="AE338" s="96"/>
      <c r="AF338" s="96">
        <f>AD338-AE338</f>
        <v>0</v>
      </c>
      <c r="AG338" s="96">
        <v>0</v>
      </c>
      <c r="AH338" s="96"/>
      <c r="AI338" s="96">
        <f>AG338-AH338</f>
        <v>0</v>
      </c>
      <c r="AJ338" s="96">
        <v>0</v>
      </c>
      <c r="AK338" s="96"/>
      <c r="AL338" s="96">
        <f>AJ338-AK338</f>
        <v>0</v>
      </c>
      <c r="AM338" s="96">
        <v>0</v>
      </c>
      <c r="AN338" s="96"/>
      <c r="AO338" s="96">
        <f>AM338-AN338</f>
        <v>0</v>
      </c>
    </row>
    <row r="339" spans="1:41" s="102" customFormat="1" ht="18.75" customHeight="1" hidden="1">
      <c r="A339" s="9">
        <v>5121</v>
      </c>
      <c r="B339" s="12" t="s">
        <v>325</v>
      </c>
      <c r="C339" s="51">
        <f t="shared" si="38"/>
        <v>0</v>
      </c>
      <c r="D339" s="51">
        <f t="shared" si="40"/>
        <v>0</v>
      </c>
      <c r="E339" s="235">
        <f t="shared" si="41"/>
        <v>0</v>
      </c>
      <c r="F339" s="92"/>
      <c r="G339" s="197"/>
      <c r="H339" s="196">
        <f t="shared" si="42"/>
        <v>0</v>
      </c>
      <c r="I339" s="92"/>
      <c r="J339" s="92"/>
      <c r="K339" s="161">
        <f t="shared" si="39"/>
        <v>0</v>
      </c>
      <c r="L339" s="92"/>
      <c r="M339" s="92"/>
      <c r="N339" s="41">
        <f>L339-M339</f>
        <v>0</v>
      </c>
      <c r="O339" s="92"/>
      <c r="P339" s="97"/>
      <c r="Q339" s="97">
        <f>O339-P339</f>
        <v>0</v>
      </c>
      <c r="R339" s="92"/>
      <c r="S339" s="92"/>
      <c r="T339" s="92"/>
      <c r="U339" s="92">
        <v>0</v>
      </c>
      <c r="V339" s="92"/>
      <c r="W339" s="92"/>
      <c r="X339" s="92">
        <v>0</v>
      </c>
      <c r="Y339" s="92"/>
      <c r="Z339" s="96">
        <f>X339-Y339</f>
        <v>0</v>
      </c>
      <c r="AA339" s="92">
        <v>0</v>
      </c>
      <c r="AB339" s="92"/>
      <c r="AC339" s="120">
        <f>AA339-AB339</f>
        <v>0</v>
      </c>
      <c r="AD339" s="92">
        <v>0</v>
      </c>
      <c r="AE339" s="92"/>
      <c r="AF339" s="96">
        <f>AD339-AE339</f>
        <v>0</v>
      </c>
      <c r="AG339" s="92">
        <v>0</v>
      </c>
      <c r="AH339" s="92"/>
      <c r="AI339" s="96">
        <f>AG339-AH339</f>
        <v>0</v>
      </c>
      <c r="AJ339" s="92">
        <v>0</v>
      </c>
      <c r="AK339" s="92"/>
      <c r="AL339" s="96">
        <f>AJ339-AK339</f>
        <v>0</v>
      </c>
      <c r="AM339" s="97">
        <v>0</v>
      </c>
      <c r="AN339" s="92"/>
      <c r="AO339" s="96">
        <f>AM339-AN339</f>
        <v>0</v>
      </c>
    </row>
    <row r="340" spans="1:41" s="102" customFormat="1" ht="21" customHeight="1" hidden="1">
      <c r="A340" s="9">
        <v>5131</v>
      </c>
      <c r="B340" s="12" t="s">
        <v>326</v>
      </c>
      <c r="C340" s="51">
        <f t="shared" si="38"/>
        <v>0</v>
      </c>
      <c r="D340" s="51">
        <f t="shared" si="40"/>
        <v>0</v>
      </c>
      <c r="E340" s="235">
        <f t="shared" si="41"/>
        <v>0</v>
      </c>
      <c r="F340" s="92"/>
      <c r="G340" s="199"/>
      <c r="H340" s="198">
        <f t="shared" si="42"/>
        <v>0</v>
      </c>
      <c r="I340" s="92"/>
      <c r="J340" s="92"/>
      <c r="K340" s="161">
        <f t="shared" si="39"/>
        <v>0</v>
      </c>
      <c r="L340" s="92"/>
      <c r="M340" s="92"/>
      <c r="N340" s="41">
        <f>L340-M340</f>
        <v>0</v>
      </c>
      <c r="O340" s="92"/>
      <c r="P340" s="97"/>
      <c r="Q340" s="97">
        <f>O340-P340</f>
        <v>0</v>
      </c>
      <c r="R340" s="92"/>
      <c r="S340" s="92"/>
      <c r="T340" s="92"/>
      <c r="U340" s="92">
        <v>0</v>
      </c>
      <c r="V340" s="92"/>
      <c r="W340" s="92"/>
      <c r="X340" s="92">
        <v>0</v>
      </c>
      <c r="Y340" s="92"/>
      <c r="Z340" s="96">
        <f>X340-Y340</f>
        <v>0</v>
      </c>
      <c r="AA340" s="92">
        <v>0</v>
      </c>
      <c r="AB340" s="92"/>
      <c r="AC340" s="120">
        <f>AA340-AB340</f>
        <v>0</v>
      </c>
      <c r="AD340" s="92">
        <v>0</v>
      </c>
      <c r="AE340" s="92"/>
      <c r="AF340" s="96">
        <f>AD340-AE340</f>
        <v>0</v>
      </c>
      <c r="AG340" s="92">
        <v>0</v>
      </c>
      <c r="AH340" s="92"/>
      <c r="AI340" s="96">
        <f>AG340-AH340</f>
        <v>0</v>
      </c>
      <c r="AJ340" s="92">
        <v>0</v>
      </c>
      <c r="AK340" s="92"/>
      <c r="AL340" s="96">
        <f>AJ340-AK340</f>
        <v>0</v>
      </c>
      <c r="AM340" s="97">
        <v>0</v>
      </c>
      <c r="AN340" s="92"/>
      <c r="AO340" s="96">
        <f>AM340-AN340</f>
        <v>0</v>
      </c>
    </row>
    <row r="341" spans="1:41" s="102" customFormat="1" ht="30" customHeight="1" hidden="1">
      <c r="A341" s="9">
        <v>5151</v>
      </c>
      <c r="B341" s="12" t="s">
        <v>327</v>
      </c>
      <c r="C341" s="51">
        <f t="shared" si="38"/>
        <v>0</v>
      </c>
      <c r="D341" s="51">
        <f>G341+J341+M341+P341+S341+V341+Y341+AB341+AE341+AH341+AK341+AN341</f>
        <v>0</v>
      </c>
      <c r="E341" s="143">
        <f t="shared" si="41"/>
        <v>0</v>
      </c>
      <c r="F341" s="92"/>
      <c r="G341" s="195"/>
      <c r="H341" s="196">
        <f t="shared" si="42"/>
        <v>0</v>
      </c>
      <c r="I341" s="91"/>
      <c r="J341" s="194"/>
      <c r="K341" s="195">
        <f t="shared" si="39"/>
        <v>0</v>
      </c>
      <c r="L341" s="92"/>
      <c r="M341" s="92"/>
      <c r="N341" s="41">
        <f>L341-M341</f>
        <v>0</v>
      </c>
      <c r="O341" s="92"/>
      <c r="P341" s="97"/>
      <c r="Q341" s="97">
        <f>O341-P341</f>
        <v>0</v>
      </c>
      <c r="R341" s="92"/>
      <c r="S341" s="92"/>
      <c r="T341" s="92"/>
      <c r="U341" s="92">
        <v>0</v>
      </c>
      <c r="V341" s="92"/>
      <c r="W341" s="92"/>
      <c r="X341" s="92">
        <v>0</v>
      </c>
      <c r="Y341" s="92"/>
      <c r="Z341" s="96">
        <f>X341-Y341</f>
        <v>0</v>
      </c>
      <c r="AA341" s="91">
        <v>0</v>
      </c>
      <c r="AB341" s="91"/>
      <c r="AC341" s="120">
        <f>AA341-AB341</f>
        <v>0</v>
      </c>
      <c r="AD341" s="92">
        <v>0</v>
      </c>
      <c r="AE341" s="92"/>
      <c r="AF341" s="96">
        <f>AD341-AE341</f>
        <v>0</v>
      </c>
      <c r="AG341" s="92">
        <v>0</v>
      </c>
      <c r="AH341" s="92"/>
      <c r="AI341" s="96">
        <f>AG341-AH341</f>
        <v>0</v>
      </c>
      <c r="AJ341" s="92">
        <v>0</v>
      </c>
      <c r="AK341" s="92"/>
      <c r="AL341" s="96">
        <f>AJ341-AK341</f>
        <v>0</v>
      </c>
      <c r="AM341" s="97">
        <v>0</v>
      </c>
      <c r="AN341" s="92"/>
      <c r="AO341" s="96">
        <f>AM341-AN341</f>
        <v>0</v>
      </c>
    </row>
    <row r="342" spans="1:41" s="102" customFormat="1" ht="29.25" customHeight="1">
      <c r="A342" s="9">
        <v>5191</v>
      </c>
      <c r="B342" s="12" t="s">
        <v>328</v>
      </c>
      <c r="C342" s="51">
        <f t="shared" si="38"/>
        <v>8000</v>
      </c>
      <c r="D342" s="51">
        <f t="shared" si="40"/>
        <v>0</v>
      </c>
      <c r="E342" s="235">
        <f t="shared" si="41"/>
        <v>8000</v>
      </c>
      <c r="F342" s="92">
        <v>8000</v>
      </c>
      <c r="G342" s="92"/>
      <c r="H342" s="160">
        <f t="shared" si="42"/>
        <v>8000</v>
      </c>
      <c r="I342" s="91"/>
      <c r="J342" s="92"/>
      <c r="K342" s="161">
        <f t="shared" si="39"/>
        <v>0</v>
      </c>
      <c r="L342" s="92"/>
      <c r="M342" s="92"/>
      <c r="N342" s="92"/>
      <c r="O342" s="92"/>
      <c r="P342" s="97"/>
      <c r="Q342" s="97"/>
      <c r="R342" s="92"/>
      <c r="S342" s="92"/>
      <c r="T342" s="92"/>
      <c r="U342" s="91">
        <v>0</v>
      </c>
      <c r="V342" s="101"/>
      <c r="W342" s="101"/>
      <c r="X342" s="101">
        <v>0</v>
      </c>
      <c r="Y342" s="101"/>
      <c r="Z342" s="101"/>
      <c r="AA342" s="92">
        <v>0</v>
      </c>
      <c r="AB342" s="92"/>
      <c r="AC342" s="92"/>
      <c r="AD342" s="92">
        <v>0</v>
      </c>
      <c r="AE342" s="92"/>
      <c r="AF342" s="92"/>
      <c r="AG342" s="92">
        <v>0</v>
      </c>
      <c r="AH342" s="92"/>
      <c r="AI342" s="92"/>
      <c r="AJ342" s="92">
        <v>0</v>
      </c>
      <c r="AK342" s="92"/>
      <c r="AL342" s="92"/>
      <c r="AM342" s="92">
        <v>0</v>
      </c>
      <c r="AN342" s="92"/>
      <c r="AO342" s="92"/>
    </row>
    <row r="343" spans="1:41" s="102" customFormat="1" ht="41.25" customHeight="1" hidden="1">
      <c r="A343" s="9">
        <v>5192</v>
      </c>
      <c r="B343" s="12" t="s">
        <v>329</v>
      </c>
      <c r="C343" s="51">
        <f t="shared" si="38"/>
        <v>0</v>
      </c>
      <c r="D343" s="51">
        <f t="shared" si="40"/>
        <v>0</v>
      </c>
      <c r="E343" s="235">
        <f t="shared" si="41"/>
        <v>0</v>
      </c>
      <c r="F343" s="92"/>
      <c r="G343" s="92"/>
      <c r="H343" s="160">
        <f t="shared" si="42"/>
        <v>0</v>
      </c>
      <c r="I343" s="91"/>
      <c r="J343" s="92"/>
      <c r="K343" s="161">
        <f t="shared" si="39"/>
        <v>0</v>
      </c>
      <c r="L343" s="92"/>
      <c r="M343" s="92"/>
      <c r="N343" s="92"/>
      <c r="O343" s="92"/>
      <c r="P343" s="97"/>
      <c r="Q343" s="97"/>
      <c r="R343" s="92"/>
      <c r="S343" s="92"/>
      <c r="T343" s="92"/>
      <c r="U343" s="91">
        <v>0</v>
      </c>
      <c r="V343" s="103"/>
      <c r="W343" s="103"/>
      <c r="X343" s="103">
        <v>0</v>
      </c>
      <c r="Y343" s="103"/>
      <c r="Z343" s="103"/>
      <c r="AA343" s="92">
        <v>0</v>
      </c>
      <c r="AB343" s="92"/>
      <c r="AC343" s="92"/>
      <c r="AD343" s="92">
        <v>0</v>
      </c>
      <c r="AE343" s="92"/>
      <c r="AF343" s="92"/>
      <c r="AG343" s="92">
        <v>0</v>
      </c>
      <c r="AH343" s="92"/>
      <c r="AI343" s="92"/>
      <c r="AJ343" s="92">
        <v>0</v>
      </c>
      <c r="AK343" s="92"/>
      <c r="AL343" s="92"/>
      <c r="AM343" s="92">
        <v>0</v>
      </c>
      <c r="AN343" s="92"/>
      <c r="AO343" s="92"/>
    </row>
    <row r="344" spans="1:41" s="121" customFormat="1" ht="23.25" customHeight="1">
      <c r="A344" s="52">
        <v>5211</v>
      </c>
      <c r="B344" s="53" t="s">
        <v>330</v>
      </c>
      <c r="C344" s="51">
        <f t="shared" si="38"/>
        <v>8500</v>
      </c>
      <c r="D344" s="51">
        <f>G344+J344+M344+P344+S344+V344+Y344+AB344+AE344+AH344+AK344+AN344</f>
        <v>0</v>
      </c>
      <c r="E344" s="235">
        <f t="shared" si="41"/>
        <v>8500</v>
      </c>
      <c r="F344" s="91">
        <v>8500</v>
      </c>
      <c r="G344" s="92"/>
      <c r="H344" s="160">
        <f t="shared" si="42"/>
        <v>8500</v>
      </c>
      <c r="I344" s="128">
        <v>0</v>
      </c>
      <c r="J344" s="137"/>
      <c r="K344" s="161">
        <f t="shared" si="39"/>
        <v>0</v>
      </c>
      <c r="L344" s="92"/>
      <c r="M344" s="92"/>
      <c r="N344" s="41">
        <f>L344-M344</f>
        <v>0</v>
      </c>
      <c r="O344" s="92"/>
      <c r="P344" s="97"/>
      <c r="Q344" s="97">
        <f>O344-P344</f>
        <v>0</v>
      </c>
      <c r="R344" s="96"/>
      <c r="S344" s="96"/>
      <c r="T344" s="96"/>
      <c r="U344" s="96">
        <v>0</v>
      </c>
      <c r="V344" s="96"/>
      <c r="W344" s="96"/>
      <c r="X344" s="96">
        <v>0</v>
      </c>
      <c r="Y344" s="96"/>
      <c r="Z344" s="96">
        <f>X344-Y344</f>
        <v>0</v>
      </c>
      <c r="AA344" s="120">
        <v>0</v>
      </c>
      <c r="AB344" s="120"/>
      <c r="AC344" s="120">
        <f>AA344-AB344</f>
        <v>0</v>
      </c>
      <c r="AD344" s="96">
        <v>0</v>
      </c>
      <c r="AE344" s="96"/>
      <c r="AF344" s="96">
        <f>AD344-AE344</f>
        <v>0</v>
      </c>
      <c r="AG344" s="96">
        <v>0</v>
      </c>
      <c r="AH344" s="96"/>
      <c r="AI344" s="96">
        <f>AG344-AH344</f>
        <v>0</v>
      </c>
      <c r="AJ344" s="96">
        <v>0</v>
      </c>
      <c r="AK344" s="96"/>
      <c r="AL344" s="96">
        <f>AJ344-AK344</f>
        <v>0</v>
      </c>
      <c r="AM344" s="93">
        <v>0</v>
      </c>
      <c r="AN344" s="96"/>
      <c r="AO344" s="96">
        <f>AM344-AN344</f>
        <v>0</v>
      </c>
    </row>
    <row r="345" spans="1:41" s="102" customFormat="1" ht="24.75" customHeight="1" hidden="1" thickBot="1">
      <c r="A345" s="9">
        <v>5221</v>
      </c>
      <c r="B345" s="12" t="s">
        <v>331</v>
      </c>
      <c r="C345" s="51">
        <f t="shared" si="38"/>
        <v>0</v>
      </c>
      <c r="D345" s="51">
        <f t="shared" si="40"/>
        <v>0</v>
      </c>
      <c r="E345" s="143">
        <f t="shared" si="41"/>
        <v>0</v>
      </c>
      <c r="F345" s="91"/>
      <c r="G345" s="101"/>
      <c r="H345" s="142">
        <f t="shared" si="42"/>
        <v>0</v>
      </c>
      <c r="I345" s="92"/>
      <c r="J345" s="92"/>
      <c r="K345" s="161">
        <f t="shared" si="39"/>
        <v>0</v>
      </c>
      <c r="L345" s="92"/>
      <c r="M345" s="92"/>
      <c r="N345" s="92"/>
      <c r="O345" s="92"/>
      <c r="P345" s="97"/>
      <c r="Q345" s="97"/>
      <c r="R345" s="97"/>
      <c r="S345" s="136"/>
      <c r="T345" s="136"/>
      <c r="U345" s="98">
        <v>0</v>
      </c>
      <c r="V345" s="99"/>
      <c r="W345" s="99"/>
      <c r="X345" s="99">
        <v>0</v>
      </c>
      <c r="Y345" s="99"/>
      <c r="Z345" s="99"/>
      <c r="AA345" s="92">
        <v>0</v>
      </c>
      <c r="AB345" s="92"/>
      <c r="AC345" s="92"/>
      <c r="AD345" s="92">
        <v>0</v>
      </c>
      <c r="AE345" s="92"/>
      <c r="AF345" s="92"/>
      <c r="AG345" s="92">
        <v>0</v>
      </c>
      <c r="AH345" s="92"/>
      <c r="AI345" s="92"/>
      <c r="AJ345" s="92">
        <v>0</v>
      </c>
      <c r="AK345" s="92"/>
      <c r="AL345" s="92"/>
      <c r="AM345" s="92">
        <v>0</v>
      </c>
      <c r="AN345" s="138"/>
      <c r="AO345" s="138"/>
    </row>
    <row r="346" spans="1:41" s="121" customFormat="1" ht="21" customHeight="1" hidden="1" thickBot="1">
      <c r="A346" s="52">
        <v>5231</v>
      </c>
      <c r="B346" s="53" t="s">
        <v>332</v>
      </c>
      <c r="C346" s="51">
        <f t="shared" si="38"/>
        <v>0</v>
      </c>
      <c r="D346" s="51">
        <f t="shared" si="40"/>
        <v>0</v>
      </c>
      <c r="E346" s="143">
        <f t="shared" si="41"/>
        <v>0</v>
      </c>
      <c r="F346" s="91"/>
      <c r="G346" s="91"/>
      <c r="H346" s="142">
        <f t="shared" si="42"/>
        <v>0</v>
      </c>
      <c r="I346" s="92"/>
      <c r="J346" s="138"/>
      <c r="K346" s="161">
        <f t="shared" si="39"/>
        <v>0</v>
      </c>
      <c r="L346" s="118">
        <v>0</v>
      </c>
      <c r="M346" s="137"/>
      <c r="N346" s="137"/>
      <c r="O346" s="92"/>
      <c r="P346" s="97"/>
      <c r="Q346" s="97"/>
      <c r="R346" s="93"/>
      <c r="S346" s="153"/>
      <c r="T346" s="153"/>
      <c r="U346" s="94">
        <v>0</v>
      </c>
      <c r="V346" s="175"/>
      <c r="W346" s="175"/>
      <c r="X346" s="124">
        <v>0</v>
      </c>
      <c r="Y346" s="95"/>
      <c r="Z346" s="95"/>
      <c r="AA346" s="120">
        <v>0</v>
      </c>
      <c r="AB346" s="120"/>
      <c r="AC346" s="120"/>
      <c r="AD346" s="96">
        <v>0</v>
      </c>
      <c r="AE346" s="96"/>
      <c r="AF346" s="96"/>
      <c r="AG346" s="96">
        <v>0</v>
      </c>
      <c r="AH346" s="96"/>
      <c r="AI346" s="96"/>
      <c r="AJ346" s="96">
        <v>0</v>
      </c>
      <c r="AK346" s="96"/>
      <c r="AL346" s="96"/>
      <c r="AM346" s="96">
        <v>0</v>
      </c>
      <c r="AN346" s="190"/>
      <c r="AO346" s="190"/>
    </row>
    <row r="347" spans="1:41" s="102" customFormat="1" ht="22.5" customHeight="1" hidden="1">
      <c r="A347" s="9">
        <v>5291</v>
      </c>
      <c r="B347" s="12" t="s">
        <v>333</v>
      </c>
      <c r="C347" s="51">
        <f t="shared" si="38"/>
        <v>0</v>
      </c>
      <c r="D347" s="51">
        <f t="shared" si="40"/>
        <v>0</v>
      </c>
      <c r="E347" s="143">
        <f t="shared" si="41"/>
        <v>0</v>
      </c>
      <c r="F347" s="91"/>
      <c r="G347" s="91"/>
      <c r="H347" s="142">
        <f t="shared" si="42"/>
        <v>0</v>
      </c>
      <c r="I347" s="92"/>
      <c r="J347" s="92"/>
      <c r="K347" s="161">
        <f t="shared" si="39"/>
        <v>0</v>
      </c>
      <c r="L347" s="92"/>
      <c r="M347" s="92"/>
      <c r="N347" s="92"/>
      <c r="O347" s="92"/>
      <c r="P347" s="97"/>
      <c r="Q347" s="97"/>
      <c r="R347" s="97"/>
      <c r="S347" s="136"/>
      <c r="T347" s="136"/>
      <c r="U347" s="98"/>
      <c r="V347" s="101"/>
      <c r="W347" s="101"/>
      <c r="X347" s="101">
        <v>0</v>
      </c>
      <c r="Y347" s="101"/>
      <c r="Z347" s="101"/>
      <c r="AA347" s="92">
        <v>0</v>
      </c>
      <c r="AB347" s="92"/>
      <c r="AC347" s="92"/>
      <c r="AD347" s="92">
        <v>0</v>
      </c>
      <c r="AE347" s="92"/>
      <c r="AF347" s="92"/>
      <c r="AG347" s="92">
        <v>0</v>
      </c>
      <c r="AH347" s="92"/>
      <c r="AI347" s="92"/>
      <c r="AJ347" s="92">
        <v>0</v>
      </c>
      <c r="AK347" s="92"/>
      <c r="AL347" s="92"/>
      <c r="AM347" s="92">
        <v>0</v>
      </c>
      <c r="AN347" s="138"/>
      <c r="AO347" s="138"/>
    </row>
    <row r="348" spans="1:41" s="102" customFormat="1" ht="21.75" customHeight="1" hidden="1">
      <c r="A348" s="9">
        <v>5311</v>
      </c>
      <c r="B348" s="12" t="s">
        <v>334</v>
      </c>
      <c r="C348" s="51">
        <f t="shared" si="38"/>
        <v>0</v>
      </c>
      <c r="D348" s="51">
        <f t="shared" si="40"/>
        <v>0</v>
      </c>
      <c r="E348" s="143">
        <f t="shared" si="41"/>
        <v>0</v>
      </c>
      <c r="F348" s="91"/>
      <c r="G348" s="91"/>
      <c r="H348" s="142">
        <f t="shared" si="42"/>
        <v>0</v>
      </c>
      <c r="I348" s="92"/>
      <c r="J348" s="92"/>
      <c r="K348" s="161">
        <f t="shared" si="39"/>
        <v>0</v>
      </c>
      <c r="L348" s="92"/>
      <c r="M348" s="92"/>
      <c r="N348" s="92"/>
      <c r="O348" s="92"/>
      <c r="P348" s="97"/>
      <c r="Q348" s="97"/>
      <c r="R348" s="97"/>
      <c r="S348" s="136"/>
      <c r="T348" s="136"/>
      <c r="U348" s="98">
        <v>0</v>
      </c>
      <c r="V348" s="91"/>
      <c r="W348" s="91"/>
      <c r="X348" s="91">
        <v>0</v>
      </c>
      <c r="Y348" s="91"/>
      <c r="Z348" s="91"/>
      <c r="AA348" s="92">
        <v>0</v>
      </c>
      <c r="AB348" s="92"/>
      <c r="AC348" s="92"/>
      <c r="AD348" s="92">
        <v>0</v>
      </c>
      <c r="AE348" s="92"/>
      <c r="AF348" s="92"/>
      <c r="AG348" s="92">
        <v>0</v>
      </c>
      <c r="AH348" s="92"/>
      <c r="AI348" s="92"/>
      <c r="AJ348" s="92">
        <v>0</v>
      </c>
      <c r="AK348" s="92"/>
      <c r="AL348" s="92"/>
      <c r="AM348" s="92">
        <v>0</v>
      </c>
      <c r="AN348" s="138"/>
      <c r="AO348" s="138"/>
    </row>
    <row r="349" spans="1:41" s="102" customFormat="1" ht="24.75" customHeight="1" hidden="1">
      <c r="A349" s="9">
        <v>5321</v>
      </c>
      <c r="B349" s="12" t="s">
        <v>335</v>
      </c>
      <c r="C349" s="51">
        <f t="shared" si="38"/>
        <v>0</v>
      </c>
      <c r="D349" s="51">
        <f t="shared" si="40"/>
        <v>0</v>
      </c>
      <c r="E349" s="143">
        <f t="shared" si="41"/>
        <v>0</v>
      </c>
      <c r="F349" s="91"/>
      <c r="G349" s="91"/>
      <c r="H349" s="142">
        <f t="shared" si="42"/>
        <v>0</v>
      </c>
      <c r="I349" s="92"/>
      <c r="J349" s="92"/>
      <c r="K349" s="161">
        <f t="shared" si="39"/>
        <v>0</v>
      </c>
      <c r="L349" s="92"/>
      <c r="M349" s="92"/>
      <c r="N349" s="92"/>
      <c r="O349" s="92"/>
      <c r="P349" s="97"/>
      <c r="Q349" s="97"/>
      <c r="R349" s="97"/>
      <c r="S349" s="136"/>
      <c r="T349" s="136"/>
      <c r="U349" s="98">
        <v>0</v>
      </c>
      <c r="V349" s="91"/>
      <c r="W349" s="91"/>
      <c r="X349" s="91">
        <v>0</v>
      </c>
      <c r="Y349" s="91"/>
      <c r="Z349" s="91"/>
      <c r="AA349" s="92">
        <v>0</v>
      </c>
      <c r="AB349" s="92"/>
      <c r="AC349" s="92"/>
      <c r="AD349" s="92">
        <v>0</v>
      </c>
      <c r="AE349" s="92"/>
      <c r="AF349" s="92"/>
      <c r="AG349" s="92">
        <v>0</v>
      </c>
      <c r="AH349" s="92"/>
      <c r="AI349" s="92"/>
      <c r="AJ349" s="92">
        <v>0</v>
      </c>
      <c r="AK349" s="92"/>
      <c r="AL349" s="92"/>
      <c r="AM349" s="92">
        <v>0</v>
      </c>
      <c r="AN349" s="138"/>
      <c r="AO349" s="138"/>
    </row>
    <row r="350" spans="1:41" s="102" customFormat="1" ht="27" customHeight="1" hidden="1">
      <c r="A350" s="9">
        <v>5411</v>
      </c>
      <c r="B350" s="12" t="s">
        <v>336</v>
      </c>
      <c r="C350" s="51">
        <f t="shared" si="38"/>
        <v>0</v>
      </c>
      <c r="D350" s="51">
        <f t="shared" si="40"/>
        <v>0</v>
      </c>
      <c r="E350" s="143">
        <f t="shared" si="41"/>
        <v>0</v>
      </c>
      <c r="F350" s="91"/>
      <c r="G350" s="91"/>
      <c r="H350" s="142">
        <f t="shared" si="42"/>
        <v>0</v>
      </c>
      <c r="I350" s="92"/>
      <c r="J350" s="92"/>
      <c r="K350" s="161">
        <f t="shared" si="39"/>
        <v>0</v>
      </c>
      <c r="L350" s="92"/>
      <c r="M350" s="92"/>
      <c r="N350" s="92"/>
      <c r="O350" s="92"/>
      <c r="P350" s="97"/>
      <c r="Q350" s="97"/>
      <c r="R350" s="97"/>
      <c r="S350" s="136"/>
      <c r="T350" s="136"/>
      <c r="U350" s="98">
        <v>0</v>
      </c>
      <c r="V350" s="91"/>
      <c r="W350" s="91"/>
      <c r="X350" s="91">
        <v>0</v>
      </c>
      <c r="Y350" s="91"/>
      <c r="Z350" s="91"/>
      <c r="AA350" s="92">
        <v>0</v>
      </c>
      <c r="AB350" s="92"/>
      <c r="AC350" s="92"/>
      <c r="AD350" s="92">
        <v>0</v>
      </c>
      <c r="AE350" s="92"/>
      <c r="AF350" s="92"/>
      <c r="AG350" s="92">
        <v>0</v>
      </c>
      <c r="AH350" s="92"/>
      <c r="AI350" s="92"/>
      <c r="AJ350" s="92">
        <v>0</v>
      </c>
      <c r="AK350" s="92"/>
      <c r="AL350" s="92"/>
      <c r="AM350" s="92">
        <v>0</v>
      </c>
      <c r="AN350" s="138"/>
      <c r="AO350" s="138"/>
    </row>
    <row r="351" spans="1:41" s="102" customFormat="1" ht="28.5" customHeight="1" hidden="1">
      <c r="A351" s="9">
        <v>5412</v>
      </c>
      <c r="B351" s="12" t="s">
        <v>337</v>
      </c>
      <c r="C351" s="51">
        <f t="shared" si="38"/>
        <v>0</v>
      </c>
      <c r="D351" s="51">
        <f t="shared" si="40"/>
        <v>0</v>
      </c>
      <c r="E351" s="143">
        <f t="shared" si="41"/>
        <v>0</v>
      </c>
      <c r="F351" s="91"/>
      <c r="G351" s="91"/>
      <c r="H351" s="142">
        <f t="shared" si="42"/>
        <v>0</v>
      </c>
      <c r="I351" s="92"/>
      <c r="J351" s="92"/>
      <c r="K351" s="161">
        <f t="shared" si="39"/>
        <v>0</v>
      </c>
      <c r="L351" s="92"/>
      <c r="M351" s="92"/>
      <c r="N351" s="92"/>
      <c r="O351" s="92"/>
      <c r="P351" s="97"/>
      <c r="Q351" s="97"/>
      <c r="R351" s="97"/>
      <c r="S351" s="136"/>
      <c r="T351" s="136"/>
      <c r="U351" s="98">
        <v>0</v>
      </c>
      <c r="V351" s="91"/>
      <c r="W351" s="91"/>
      <c r="X351" s="91">
        <v>0</v>
      </c>
      <c r="Y351" s="91"/>
      <c r="Z351" s="91"/>
      <c r="AA351" s="92">
        <v>0</v>
      </c>
      <c r="AB351" s="92"/>
      <c r="AC351" s="92"/>
      <c r="AD351" s="92">
        <v>0</v>
      </c>
      <c r="AE351" s="92"/>
      <c r="AF351" s="92"/>
      <c r="AG351" s="92">
        <v>0</v>
      </c>
      <c r="AH351" s="92"/>
      <c r="AI351" s="92"/>
      <c r="AJ351" s="92">
        <v>0</v>
      </c>
      <c r="AK351" s="92"/>
      <c r="AL351" s="92"/>
      <c r="AM351" s="92">
        <v>0</v>
      </c>
      <c r="AN351" s="138"/>
      <c r="AO351" s="138"/>
    </row>
    <row r="352" spans="1:41" s="102" customFormat="1" ht="30" customHeight="1" hidden="1">
      <c r="A352" s="9">
        <v>5413</v>
      </c>
      <c r="B352" s="12" t="s">
        <v>338</v>
      </c>
      <c r="C352" s="51">
        <f t="shared" si="38"/>
        <v>0</v>
      </c>
      <c r="D352" s="51">
        <f t="shared" si="40"/>
        <v>0</v>
      </c>
      <c r="E352" s="143">
        <f t="shared" si="41"/>
        <v>0</v>
      </c>
      <c r="F352" s="91"/>
      <c r="G352" s="91"/>
      <c r="H352" s="142">
        <f t="shared" si="42"/>
        <v>0</v>
      </c>
      <c r="I352" s="92"/>
      <c r="J352" s="92"/>
      <c r="K352" s="161">
        <f t="shared" si="39"/>
        <v>0</v>
      </c>
      <c r="L352" s="92"/>
      <c r="M352" s="92"/>
      <c r="N352" s="92"/>
      <c r="O352" s="92"/>
      <c r="P352" s="97"/>
      <c r="Q352" s="97"/>
      <c r="R352" s="97"/>
      <c r="S352" s="136"/>
      <c r="T352" s="136"/>
      <c r="U352" s="98">
        <v>0</v>
      </c>
      <c r="V352" s="91"/>
      <c r="W352" s="91"/>
      <c r="X352" s="91">
        <v>0</v>
      </c>
      <c r="Y352" s="91"/>
      <c r="Z352" s="91"/>
      <c r="AA352" s="92">
        <v>0</v>
      </c>
      <c r="AB352" s="92"/>
      <c r="AC352" s="92"/>
      <c r="AD352" s="92">
        <v>0</v>
      </c>
      <c r="AE352" s="92"/>
      <c r="AF352" s="92"/>
      <c r="AG352" s="92">
        <v>0</v>
      </c>
      <c r="AH352" s="92"/>
      <c r="AI352" s="92"/>
      <c r="AJ352" s="92">
        <v>0</v>
      </c>
      <c r="AK352" s="92"/>
      <c r="AL352" s="92"/>
      <c r="AM352" s="92">
        <v>0</v>
      </c>
      <c r="AN352" s="138"/>
      <c r="AO352" s="138"/>
    </row>
    <row r="353" spans="1:41" s="102" customFormat="1" ht="29.25" customHeight="1" hidden="1">
      <c r="A353" s="9">
        <v>5414</v>
      </c>
      <c r="B353" s="12" t="s">
        <v>339</v>
      </c>
      <c r="C353" s="51">
        <f t="shared" si="38"/>
        <v>0</v>
      </c>
      <c r="D353" s="51">
        <f t="shared" si="40"/>
        <v>0</v>
      </c>
      <c r="E353" s="143">
        <f t="shared" si="41"/>
        <v>0</v>
      </c>
      <c r="F353" s="91"/>
      <c r="G353" s="91"/>
      <c r="H353" s="142">
        <f t="shared" si="42"/>
        <v>0</v>
      </c>
      <c r="I353" s="92"/>
      <c r="J353" s="92"/>
      <c r="K353" s="161">
        <f t="shared" si="39"/>
        <v>0</v>
      </c>
      <c r="L353" s="92"/>
      <c r="M353" s="92"/>
      <c r="N353" s="92"/>
      <c r="O353" s="92"/>
      <c r="P353" s="97"/>
      <c r="Q353" s="97"/>
      <c r="R353" s="97"/>
      <c r="S353" s="136"/>
      <c r="T353" s="136"/>
      <c r="U353" s="98">
        <v>0</v>
      </c>
      <c r="V353" s="91"/>
      <c r="W353" s="91"/>
      <c r="X353" s="91">
        <v>0</v>
      </c>
      <c r="Y353" s="91"/>
      <c r="Z353" s="91"/>
      <c r="AA353" s="92">
        <v>0</v>
      </c>
      <c r="AB353" s="92"/>
      <c r="AC353" s="92"/>
      <c r="AD353" s="92">
        <v>0</v>
      </c>
      <c r="AE353" s="92"/>
      <c r="AF353" s="92"/>
      <c r="AG353" s="92">
        <v>0</v>
      </c>
      <c r="AH353" s="92"/>
      <c r="AI353" s="92"/>
      <c r="AJ353" s="92">
        <v>0</v>
      </c>
      <c r="AK353" s="92"/>
      <c r="AL353" s="92"/>
      <c r="AM353" s="92">
        <v>0</v>
      </c>
      <c r="AN353" s="138"/>
      <c r="AO353" s="138"/>
    </row>
    <row r="354" spans="1:41" s="102" customFormat="1" ht="26.25" customHeight="1" hidden="1">
      <c r="A354" s="9">
        <v>5421</v>
      </c>
      <c r="B354" s="12" t="s">
        <v>340</v>
      </c>
      <c r="C354" s="51">
        <f t="shared" si="38"/>
        <v>0</v>
      </c>
      <c r="D354" s="51">
        <f t="shared" si="40"/>
        <v>0</v>
      </c>
      <c r="E354" s="143">
        <f t="shared" si="41"/>
        <v>0</v>
      </c>
      <c r="F354" s="91"/>
      <c r="G354" s="91"/>
      <c r="H354" s="142">
        <f t="shared" si="42"/>
        <v>0</v>
      </c>
      <c r="I354" s="92"/>
      <c r="J354" s="92"/>
      <c r="K354" s="161">
        <f t="shared" si="39"/>
        <v>0</v>
      </c>
      <c r="L354" s="92"/>
      <c r="M354" s="92"/>
      <c r="N354" s="92"/>
      <c r="O354" s="92"/>
      <c r="P354" s="97"/>
      <c r="Q354" s="97"/>
      <c r="R354" s="97"/>
      <c r="S354" s="136"/>
      <c r="T354" s="136"/>
      <c r="U354" s="98">
        <v>0</v>
      </c>
      <c r="V354" s="91"/>
      <c r="W354" s="91"/>
      <c r="X354" s="91">
        <v>0</v>
      </c>
      <c r="Y354" s="91"/>
      <c r="Z354" s="91"/>
      <c r="AA354" s="92">
        <v>0</v>
      </c>
      <c r="AB354" s="92"/>
      <c r="AC354" s="92"/>
      <c r="AD354" s="92">
        <v>0</v>
      </c>
      <c r="AE354" s="92"/>
      <c r="AF354" s="92"/>
      <c r="AG354" s="92">
        <v>0</v>
      </c>
      <c r="AH354" s="92"/>
      <c r="AI354" s="92"/>
      <c r="AJ354" s="92">
        <v>0</v>
      </c>
      <c r="AK354" s="92"/>
      <c r="AL354" s="92"/>
      <c r="AM354" s="92">
        <v>0</v>
      </c>
      <c r="AN354" s="138"/>
      <c r="AO354" s="138"/>
    </row>
    <row r="355" spans="1:41" s="102" customFormat="1" ht="22.5" customHeight="1" hidden="1">
      <c r="A355" s="9">
        <v>5431</v>
      </c>
      <c r="B355" s="12" t="s">
        <v>341</v>
      </c>
      <c r="C355" s="51">
        <f t="shared" si="38"/>
        <v>0</v>
      </c>
      <c r="D355" s="51">
        <f t="shared" si="40"/>
        <v>0</v>
      </c>
      <c r="E355" s="143">
        <f t="shared" si="41"/>
        <v>0</v>
      </c>
      <c r="F355" s="91"/>
      <c r="G355" s="91"/>
      <c r="H355" s="142">
        <f t="shared" si="42"/>
        <v>0</v>
      </c>
      <c r="I355" s="92"/>
      <c r="J355" s="92"/>
      <c r="K355" s="161">
        <f t="shared" si="39"/>
        <v>0</v>
      </c>
      <c r="L355" s="92"/>
      <c r="M355" s="92"/>
      <c r="N355" s="92"/>
      <c r="O355" s="92"/>
      <c r="P355" s="97"/>
      <c r="Q355" s="97"/>
      <c r="R355" s="97"/>
      <c r="S355" s="136"/>
      <c r="T355" s="136"/>
      <c r="U355" s="98">
        <v>0</v>
      </c>
      <c r="V355" s="91"/>
      <c r="W355" s="91"/>
      <c r="X355" s="91">
        <v>0</v>
      </c>
      <c r="Y355" s="91"/>
      <c r="Z355" s="91"/>
      <c r="AA355" s="92">
        <v>0</v>
      </c>
      <c r="AB355" s="92"/>
      <c r="AC355" s="92"/>
      <c r="AD355" s="92">
        <v>0</v>
      </c>
      <c r="AE355" s="92"/>
      <c r="AF355" s="92"/>
      <c r="AG355" s="92">
        <v>0</v>
      </c>
      <c r="AH355" s="92"/>
      <c r="AI355" s="92"/>
      <c r="AJ355" s="92">
        <v>0</v>
      </c>
      <c r="AK355" s="92"/>
      <c r="AL355" s="92"/>
      <c r="AM355" s="92">
        <v>0</v>
      </c>
      <c r="AN355" s="138"/>
      <c r="AO355" s="138"/>
    </row>
    <row r="356" spans="1:41" s="102" customFormat="1" ht="18.75" customHeight="1" hidden="1">
      <c r="A356" s="9">
        <v>5432</v>
      </c>
      <c r="B356" s="12" t="s">
        <v>342</v>
      </c>
      <c r="C356" s="51">
        <f t="shared" si="38"/>
        <v>0</v>
      </c>
      <c r="D356" s="51">
        <f t="shared" si="40"/>
        <v>0</v>
      </c>
      <c r="E356" s="143">
        <f t="shared" si="41"/>
        <v>0</v>
      </c>
      <c r="F356" s="91"/>
      <c r="G356" s="91"/>
      <c r="H356" s="142">
        <f t="shared" si="42"/>
        <v>0</v>
      </c>
      <c r="I356" s="92"/>
      <c r="J356" s="92"/>
      <c r="K356" s="161">
        <f t="shared" si="39"/>
        <v>0</v>
      </c>
      <c r="L356" s="92"/>
      <c r="M356" s="92"/>
      <c r="N356" s="92"/>
      <c r="O356" s="92"/>
      <c r="P356" s="97"/>
      <c r="Q356" s="97"/>
      <c r="R356" s="97"/>
      <c r="S356" s="136"/>
      <c r="T356" s="136"/>
      <c r="U356" s="98">
        <v>0</v>
      </c>
      <c r="V356" s="91"/>
      <c r="W356" s="91"/>
      <c r="X356" s="91">
        <v>0</v>
      </c>
      <c r="Y356" s="91"/>
      <c r="Z356" s="91"/>
      <c r="AA356" s="92">
        <v>0</v>
      </c>
      <c r="AB356" s="92"/>
      <c r="AC356" s="92"/>
      <c r="AD356" s="92">
        <v>0</v>
      </c>
      <c r="AE356" s="92"/>
      <c r="AF356" s="92"/>
      <c r="AG356" s="92">
        <v>0</v>
      </c>
      <c r="AH356" s="92"/>
      <c r="AI356" s="92"/>
      <c r="AJ356" s="92">
        <v>0</v>
      </c>
      <c r="AK356" s="92"/>
      <c r="AL356" s="92"/>
      <c r="AM356" s="92">
        <v>0</v>
      </c>
      <c r="AN356" s="138"/>
      <c r="AO356" s="138"/>
    </row>
    <row r="357" spans="1:41" s="102" customFormat="1" ht="25.5" customHeight="1" hidden="1">
      <c r="A357" s="9">
        <v>5441</v>
      </c>
      <c r="B357" s="12" t="s">
        <v>343</v>
      </c>
      <c r="C357" s="51">
        <f t="shared" si="38"/>
        <v>0</v>
      </c>
      <c r="D357" s="51">
        <f t="shared" si="40"/>
        <v>0</v>
      </c>
      <c r="E357" s="143">
        <f t="shared" si="41"/>
        <v>0</v>
      </c>
      <c r="F357" s="91"/>
      <c r="G357" s="91"/>
      <c r="H357" s="142">
        <f t="shared" si="42"/>
        <v>0</v>
      </c>
      <c r="I357" s="92"/>
      <c r="J357" s="92"/>
      <c r="K357" s="161">
        <f t="shared" si="39"/>
        <v>0</v>
      </c>
      <c r="L357" s="92"/>
      <c r="M357" s="92"/>
      <c r="N357" s="92"/>
      <c r="O357" s="92"/>
      <c r="P357" s="97"/>
      <c r="Q357" s="97"/>
      <c r="R357" s="97"/>
      <c r="S357" s="136"/>
      <c r="T357" s="136"/>
      <c r="U357" s="98">
        <v>0</v>
      </c>
      <c r="V357" s="91"/>
      <c r="W357" s="91"/>
      <c r="X357" s="91">
        <v>0</v>
      </c>
      <c r="Y357" s="91"/>
      <c r="Z357" s="91"/>
      <c r="AA357" s="92">
        <v>0</v>
      </c>
      <c r="AB357" s="92"/>
      <c r="AC357" s="92"/>
      <c r="AD357" s="92">
        <v>0</v>
      </c>
      <c r="AE357" s="92"/>
      <c r="AF357" s="92"/>
      <c r="AG357" s="92">
        <v>0</v>
      </c>
      <c r="AH357" s="92"/>
      <c r="AI357" s="92"/>
      <c r="AJ357" s="92">
        <v>0</v>
      </c>
      <c r="AK357" s="92"/>
      <c r="AL357" s="92"/>
      <c r="AM357" s="92">
        <v>0</v>
      </c>
      <c r="AN357" s="138"/>
      <c r="AO357" s="138"/>
    </row>
    <row r="358" spans="1:41" s="102" customFormat="1" ht="29.25" customHeight="1" hidden="1">
      <c r="A358" s="9">
        <v>5451</v>
      </c>
      <c r="B358" s="12" t="s">
        <v>344</v>
      </c>
      <c r="C358" s="51">
        <f t="shared" si="38"/>
        <v>0</v>
      </c>
      <c r="D358" s="51">
        <f t="shared" si="40"/>
        <v>0</v>
      </c>
      <c r="E358" s="143">
        <f t="shared" si="41"/>
        <v>0</v>
      </c>
      <c r="F358" s="91"/>
      <c r="G358" s="91"/>
      <c r="H358" s="142">
        <f t="shared" si="42"/>
        <v>0</v>
      </c>
      <c r="I358" s="92"/>
      <c r="J358" s="92"/>
      <c r="K358" s="161">
        <f t="shared" si="39"/>
        <v>0</v>
      </c>
      <c r="L358" s="92"/>
      <c r="M358" s="92"/>
      <c r="N358" s="92"/>
      <c r="O358" s="92"/>
      <c r="P358" s="97"/>
      <c r="Q358" s="97"/>
      <c r="R358" s="97"/>
      <c r="S358" s="136"/>
      <c r="T358" s="136"/>
      <c r="U358" s="98">
        <v>0</v>
      </c>
      <c r="V358" s="91"/>
      <c r="W358" s="91"/>
      <c r="X358" s="91">
        <v>0</v>
      </c>
      <c r="Y358" s="91"/>
      <c r="Z358" s="91"/>
      <c r="AA358" s="92">
        <v>0</v>
      </c>
      <c r="AB358" s="92"/>
      <c r="AC358" s="92"/>
      <c r="AD358" s="92">
        <v>0</v>
      </c>
      <c r="AE358" s="92"/>
      <c r="AF358" s="92"/>
      <c r="AG358" s="92">
        <v>0</v>
      </c>
      <c r="AH358" s="92"/>
      <c r="AI358" s="92"/>
      <c r="AJ358" s="92">
        <v>0</v>
      </c>
      <c r="AK358" s="92"/>
      <c r="AL358" s="92"/>
      <c r="AM358" s="92">
        <v>0</v>
      </c>
      <c r="AN358" s="138"/>
      <c r="AO358" s="138"/>
    </row>
    <row r="359" spans="1:41" s="102" customFormat="1" ht="29.25" customHeight="1" hidden="1">
      <c r="A359" s="9">
        <v>5452</v>
      </c>
      <c r="B359" s="12" t="s">
        <v>345</v>
      </c>
      <c r="C359" s="51">
        <f t="shared" si="38"/>
        <v>0</v>
      </c>
      <c r="D359" s="51">
        <f t="shared" si="40"/>
        <v>0</v>
      </c>
      <c r="E359" s="143">
        <f t="shared" si="41"/>
        <v>0</v>
      </c>
      <c r="F359" s="91"/>
      <c r="G359" s="91"/>
      <c r="H359" s="142">
        <f t="shared" si="42"/>
        <v>0</v>
      </c>
      <c r="I359" s="92"/>
      <c r="J359" s="92"/>
      <c r="K359" s="161">
        <f t="shared" si="39"/>
        <v>0</v>
      </c>
      <c r="L359" s="92"/>
      <c r="M359" s="92"/>
      <c r="N359" s="92"/>
      <c r="O359" s="92"/>
      <c r="P359" s="97"/>
      <c r="Q359" s="97"/>
      <c r="R359" s="97"/>
      <c r="S359" s="136"/>
      <c r="T359" s="136"/>
      <c r="U359" s="98">
        <v>0</v>
      </c>
      <c r="V359" s="91"/>
      <c r="W359" s="91"/>
      <c r="X359" s="91">
        <v>0</v>
      </c>
      <c r="Y359" s="91"/>
      <c r="Z359" s="91"/>
      <c r="AA359" s="92">
        <v>0</v>
      </c>
      <c r="AB359" s="92"/>
      <c r="AC359" s="92"/>
      <c r="AD359" s="92">
        <v>0</v>
      </c>
      <c r="AE359" s="92"/>
      <c r="AF359" s="92"/>
      <c r="AG359" s="92">
        <v>0</v>
      </c>
      <c r="AH359" s="92"/>
      <c r="AI359" s="92"/>
      <c r="AJ359" s="92">
        <v>0</v>
      </c>
      <c r="AK359" s="92"/>
      <c r="AL359" s="92"/>
      <c r="AM359" s="92">
        <v>0</v>
      </c>
      <c r="AN359" s="138"/>
      <c r="AO359" s="138"/>
    </row>
    <row r="360" spans="1:41" s="102" customFormat="1" ht="30" customHeight="1" hidden="1">
      <c r="A360" s="9">
        <v>5491</v>
      </c>
      <c r="B360" s="12" t="s">
        <v>346</v>
      </c>
      <c r="C360" s="51">
        <f t="shared" si="38"/>
        <v>0</v>
      </c>
      <c r="D360" s="51">
        <f t="shared" si="40"/>
        <v>0</v>
      </c>
      <c r="E360" s="143">
        <f t="shared" si="41"/>
        <v>0</v>
      </c>
      <c r="F360" s="91"/>
      <c r="G360" s="91"/>
      <c r="H360" s="142">
        <f t="shared" si="42"/>
        <v>0</v>
      </c>
      <c r="I360" s="92"/>
      <c r="J360" s="92"/>
      <c r="K360" s="161">
        <f t="shared" si="39"/>
        <v>0</v>
      </c>
      <c r="L360" s="92"/>
      <c r="M360" s="92"/>
      <c r="N360" s="92"/>
      <c r="O360" s="92"/>
      <c r="P360" s="97"/>
      <c r="Q360" s="97"/>
      <c r="R360" s="97"/>
      <c r="S360" s="136"/>
      <c r="T360" s="136"/>
      <c r="U360" s="98">
        <v>0</v>
      </c>
      <c r="V360" s="91"/>
      <c r="W360" s="91"/>
      <c r="X360" s="91">
        <v>0</v>
      </c>
      <c r="Y360" s="91"/>
      <c r="Z360" s="91"/>
      <c r="AA360" s="92">
        <v>0</v>
      </c>
      <c r="AB360" s="92"/>
      <c r="AC360" s="92"/>
      <c r="AD360" s="92">
        <v>0</v>
      </c>
      <c r="AE360" s="92"/>
      <c r="AF360" s="92"/>
      <c r="AG360" s="92">
        <v>0</v>
      </c>
      <c r="AH360" s="92"/>
      <c r="AI360" s="92"/>
      <c r="AJ360" s="92">
        <v>0</v>
      </c>
      <c r="AK360" s="92"/>
      <c r="AL360" s="92"/>
      <c r="AM360" s="92">
        <v>0</v>
      </c>
      <c r="AN360" s="138"/>
      <c r="AO360" s="138"/>
    </row>
    <row r="361" spans="1:41" s="102" customFormat="1" ht="29.25" customHeight="1" hidden="1">
      <c r="A361" s="9">
        <v>5511</v>
      </c>
      <c r="B361" s="12" t="s">
        <v>347</v>
      </c>
      <c r="C361" s="51">
        <f t="shared" si="38"/>
        <v>0</v>
      </c>
      <c r="D361" s="51">
        <f t="shared" si="40"/>
        <v>0</v>
      </c>
      <c r="E361" s="143">
        <f t="shared" si="41"/>
        <v>0</v>
      </c>
      <c r="F361" s="91"/>
      <c r="G361" s="91"/>
      <c r="H361" s="142">
        <f t="shared" si="42"/>
        <v>0</v>
      </c>
      <c r="I361" s="92"/>
      <c r="J361" s="92"/>
      <c r="K361" s="161">
        <f t="shared" si="39"/>
        <v>0</v>
      </c>
      <c r="L361" s="92"/>
      <c r="M361" s="92"/>
      <c r="N361" s="92"/>
      <c r="O361" s="92"/>
      <c r="P361" s="97"/>
      <c r="Q361" s="97"/>
      <c r="R361" s="97"/>
      <c r="S361" s="136"/>
      <c r="T361" s="136"/>
      <c r="U361" s="98">
        <v>0</v>
      </c>
      <c r="V361" s="91"/>
      <c r="W361" s="91"/>
      <c r="X361" s="91">
        <v>0</v>
      </c>
      <c r="Y361" s="91"/>
      <c r="Z361" s="91"/>
      <c r="AA361" s="92">
        <v>0</v>
      </c>
      <c r="AB361" s="92"/>
      <c r="AC361" s="92"/>
      <c r="AD361" s="92">
        <v>0</v>
      </c>
      <c r="AE361" s="92"/>
      <c r="AF361" s="92"/>
      <c r="AG361" s="92">
        <v>0</v>
      </c>
      <c r="AH361" s="92"/>
      <c r="AI361" s="92"/>
      <c r="AJ361" s="92">
        <v>0</v>
      </c>
      <c r="AK361" s="92"/>
      <c r="AL361" s="92"/>
      <c r="AM361" s="92">
        <v>0</v>
      </c>
      <c r="AN361" s="138"/>
      <c r="AO361" s="138"/>
    </row>
    <row r="362" spans="1:41" s="102" customFormat="1" ht="36.75" customHeight="1" hidden="1">
      <c r="A362" s="9">
        <v>5611</v>
      </c>
      <c r="B362" s="12" t="s">
        <v>348</v>
      </c>
      <c r="C362" s="51">
        <f aca="true" t="shared" si="43" ref="C362:C399">F362+I362+L362+O362+R362+U362+X362+AA362+AD362+AG362+AJ362+AM362</f>
        <v>0</v>
      </c>
      <c r="D362" s="51">
        <f t="shared" si="40"/>
        <v>0</v>
      </c>
      <c r="E362" s="143">
        <f t="shared" si="41"/>
        <v>0</v>
      </c>
      <c r="F362" s="91"/>
      <c r="G362" s="91"/>
      <c r="H362" s="142">
        <f t="shared" si="42"/>
        <v>0</v>
      </c>
      <c r="I362" s="92"/>
      <c r="J362" s="92"/>
      <c r="K362" s="161">
        <f t="shared" si="39"/>
        <v>0</v>
      </c>
      <c r="L362" s="92"/>
      <c r="M362" s="92"/>
      <c r="N362" s="92"/>
      <c r="O362" s="92"/>
      <c r="P362" s="97"/>
      <c r="Q362" s="97"/>
      <c r="R362" s="97"/>
      <c r="S362" s="136"/>
      <c r="T362" s="136"/>
      <c r="U362" s="98">
        <v>0</v>
      </c>
      <c r="V362" s="91"/>
      <c r="W362" s="91"/>
      <c r="X362" s="91">
        <v>0</v>
      </c>
      <c r="Y362" s="91"/>
      <c r="Z362" s="91"/>
      <c r="AA362" s="92">
        <v>0</v>
      </c>
      <c r="AB362" s="92"/>
      <c r="AC362" s="92"/>
      <c r="AD362" s="92">
        <v>0</v>
      </c>
      <c r="AE362" s="92"/>
      <c r="AF362" s="92"/>
      <c r="AG362" s="92">
        <v>0</v>
      </c>
      <c r="AH362" s="92"/>
      <c r="AI362" s="92"/>
      <c r="AJ362" s="92">
        <v>0</v>
      </c>
      <c r="AK362" s="92"/>
      <c r="AL362" s="92"/>
      <c r="AM362" s="92">
        <v>0</v>
      </c>
      <c r="AN362" s="138"/>
      <c r="AO362" s="138"/>
    </row>
    <row r="363" spans="1:41" s="102" customFormat="1" ht="40.5" customHeight="1" hidden="1">
      <c r="A363" s="9">
        <v>5621</v>
      </c>
      <c r="B363" s="12" t="s">
        <v>349</v>
      </c>
      <c r="C363" s="51">
        <f t="shared" si="43"/>
        <v>0</v>
      </c>
      <c r="D363" s="51">
        <f t="shared" si="40"/>
        <v>0</v>
      </c>
      <c r="E363" s="143">
        <f t="shared" si="41"/>
        <v>0</v>
      </c>
      <c r="F363" s="91"/>
      <c r="G363" s="91"/>
      <c r="H363" s="142">
        <f t="shared" si="42"/>
        <v>0</v>
      </c>
      <c r="I363" s="92"/>
      <c r="J363" s="92"/>
      <c r="K363" s="161">
        <f t="shared" si="39"/>
        <v>0</v>
      </c>
      <c r="L363" s="92"/>
      <c r="M363" s="92"/>
      <c r="N363" s="92"/>
      <c r="O363" s="92"/>
      <c r="P363" s="97"/>
      <c r="Q363" s="97"/>
      <c r="R363" s="97"/>
      <c r="S363" s="136"/>
      <c r="T363" s="136"/>
      <c r="U363" s="98">
        <v>0</v>
      </c>
      <c r="V363" s="91"/>
      <c r="W363" s="91"/>
      <c r="X363" s="91">
        <v>0</v>
      </c>
      <c r="Y363" s="91"/>
      <c r="Z363" s="91"/>
      <c r="AA363" s="92">
        <v>0</v>
      </c>
      <c r="AB363" s="92"/>
      <c r="AC363" s="92"/>
      <c r="AD363" s="92">
        <v>0</v>
      </c>
      <c r="AE363" s="92"/>
      <c r="AF363" s="92"/>
      <c r="AG363" s="92">
        <v>0</v>
      </c>
      <c r="AH363" s="92"/>
      <c r="AI363" s="92"/>
      <c r="AJ363" s="92">
        <v>0</v>
      </c>
      <c r="AK363" s="92"/>
      <c r="AL363" s="92"/>
      <c r="AM363" s="92">
        <v>0</v>
      </c>
      <c r="AN363" s="138"/>
      <c r="AO363" s="138"/>
    </row>
    <row r="364" spans="1:41" s="102" customFormat="1" ht="42.75" customHeight="1" hidden="1">
      <c r="A364" s="9">
        <v>5631</v>
      </c>
      <c r="B364" s="12" t="s">
        <v>350</v>
      </c>
      <c r="C364" s="51">
        <f t="shared" si="43"/>
        <v>0</v>
      </c>
      <c r="D364" s="51">
        <f t="shared" si="40"/>
        <v>0</v>
      </c>
      <c r="E364" s="143">
        <f t="shared" si="41"/>
        <v>0</v>
      </c>
      <c r="F364" s="91"/>
      <c r="G364" s="91"/>
      <c r="H364" s="142">
        <f t="shared" si="42"/>
        <v>0</v>
      </c>
      <c r="I364" s="92"/>
      <c r="J364" s="92"/>
      <c r="K364" s="161">
        <f t="shared" si="39"/>
        <v>0</v>
      </c>
      <c r="L364" s="92"/>
      <c r="M364" s="92"/>
      <c r="N364" s="92"/>
      <c r="O364" s="92"/>
      <c r="P364" s="97"/>
      <c r="Q364" s="97"/>
      <c r="R364" s="97"/>
      <c r="S364" s="136"/>
      <c r="T364" s="136"/>
      <c r="U364" s="98">
        <v>0</v>
      </c>
      <c r="V364" s="91"/>
      <c r="W364" s="91"/>
      <c r="X364" s="91">
        <v>0</v>
      </c>
      <c r="Y364" s="91"/>
      <c r="Z364" s="91"/>
      <c r="AA364" s="92">
        <v>0</v>
      </c>
      <c r="AB364" s="92"/>
      <c r="AC364" s="92"/>
      <c r="AD364" s="92">
        <v>0</v>
      </c>
      <c r="AE364" s="92"/>
      <c r="AF364" s="92"/>
      <c r="AG364" s="92">
        <v>0</v>
      </c>
      <c r="AH364" s="92"/>
      <c r="AI364" s="92"/>
      <c r="AJ364" s="92">
        <v>0</v>
      </c>
      <c r="AK364" s="92"/>
      <c r="AL364" s="92"/>
      <c r="AM364" s="92">
        <v>0</v>
      </c>
      <c r="AN364" s="138"/>
      <c r="AO364" s="138"/>
    </row>
    <row r="365" spans="1:41" s="102" customFormat="1" ht="38.25" customHeight="1" hidden="1">
      <c r="A365" s="9">
        <v>5641</v>
      </c>
      <c r="B365" s="12" t="s">
        <v>351</v>
      </c>
      <c r="C365" s="51">
        <f t="shared" si="43"/>
        <v>0</v>
      </c>
      <c r="D365" s="51">
        <f t="shared" si="40"/>
        <v>0</v>
      </c>
      <c r="E365" s="143">
        <f t="shared" si="41"/>
        <v>0</v>
      </c>
      <c r="F365" s="91"/>
      <c r="G365" s="91"/>
      <c r="H365" s="142">
        <f t="shared" si="42"/>
        <v>0</v>
      </c>
      <c r="I365" s="92"/>
      <c r="J365" s="92"/>
      <c r="K365" s="161">
        <f t="shared" si="39"/>
        <v>0</v>
      </c>
      <c r="L365" s="92"/>
      <c r="M365" s="92"/>
      <c r="N365" s="92"/>
      <c r="O365" s="92"/>
      <c r="P365" s="97"/>
      <c r="Q365" s="97"/>
      <c r="R365" s="97"/>
      <c r="S365" s="136"/>
      <c r="T365" s="136"/>
      <c r="U365" s="98">
        <v>0</v>
      </c>
      <c r="V365" s="91"/>
      <c r="W365" s="91"/>
      <c r="X365" s="91">
        <v>0</v>
      </c>
      <c r="Y365" s="91"/>
      <c r="Z365" s="91"/>
      <c r="AA365" s="92">
        <v>0</v>
      </c>
      <c r="AB365" s="92"/>
      <c r="AC365" s="92"/>
      <c r="AD365" s="92">
        <v>0</v>
      </c>
      <c r="AE365" s="92"/>
      <c r="AF365" s="92"/>
      <c r="AG365" s="92">
        <v>0</v>
      </c>
      <c r="AH365" s="92"/>
      <c r="AI365" s="92"/>
      <c r="AJ365" s="92">
        <v>0</v>
      </c>
      <c r="AK365" s="92"/>
      <c r="AL365" s="92"/>
      <c r="AM365" s="92">
        <v>0</v>
      </c>
      <c r="AN365" s="138"/>
      <c r="AO365" s="138"/>
    </row>
    <row r="366" spans="1:41" s="102" customFormat="1" ht="33.75" customHeight="1" hidden="1">
      <c r="A366" s="9">
        <v>5651</v>
      </c>
      <c r="B366" s="12" t="s">
        <v>352</v>
      </c>
      <c r="C366" s="51">
        <f t="shared" si="43"/>
        <v>0</v>
      </c>
      <c r="D366" s="51">
        <f t="shared" si="40"/>
        <v>0</v>
      </c>
      <c r="E366" s="143">
        <f t="shared" si="41"/>
        <v>0</v>
      </c>
      <c r="F366" s="91"/>
      <c r="G366" s="91"/>
      <c r="H366" s="142">
        <f t="shared" si="42"/>
        <v>0</v>
      </c>
      <c r="I366" s="92"/>
      <c r="J366" s="92"/>
      <c r="K366" s="161">
        <f t="shared" si="39"/>
        <v>0</v>
      </c>
      <c r="L366" s="92"/>
      <c r="M366" s="92"/>
      <c r="N366" s="92"/>
      <c r="O366" s="92"/>
      <c r="P366" s="97"/>
      <c r="Q366" s="97"/>
      <c r="R366" s="97"/>
      <c r="S366" s="136"/>
      <c r="T366" s="136"/>
      <c r="U366" s="98">
        <v>0</v>
      </c>
      <c r="V366" s="91"/>
      <c r="W366" s="91"/>
      <c r="X366" s="91">
        <v>0</v>
      </c>
      <c r="Y366" s="91"/>
      <c r="Z366" s="91"/>
      <c r="AA366" s="92">
        <v>0</v>
      </c>
      <c r="AB366" s="92"/>
      <c r="AC366" s="92"/>
      <c r="AD366" s="92">
        <v>0</v>
      </c>
      <c r="AE366" s="92"/>
      <c r="AF366" s="92"/>
      <c r="AG366" s="92">
        <v>0</v>
      </c>
      <c r="AH366" s="92"/>
      <c r="AI366" s="92"/>
      <c r="AJ366" s="92">
        <v>0</v>
      </c>
      <c r="AK366" s="92"/>
      <c r="AL366" s="92"/>
      <c r="AM366" s="92">
        <v>0</v>
      </c>
      <c r="AN366" s="138"/>
      <c r="AO366" s="138"/>
    </row>
    <row r="367" spans="1:41" s="102" customFormat="1" ht="33.75" customHeight="1" hidden="1">
      <c r="A367" s="9">
        <v>5661</v>
      </c>
      <c r="B367" s="12" t="s">
        <v>353</v>
      </c>
      <c r="C367" s="51">
        <f t="shared" si="43"/>
        <v>0</v>
      </c>
      <c r="D367" s="51">
        <f t="shared" si="40"/>
        <v>0</v>
      </c>
      <c r="E367" s="143">
        <f t="shared" si="41"/>
        <v>0</v>
      </c>
      <c r="F367" s="91"/>
      <c r="G367" s="91"/>
      <c r="H367" s="142">
        <f t="shared" si="42"/>
        <v>0</v>
      </c>
      <c r="I367" s="92"/>
      <c r="J367" s="92"/>
      <c r="K367" s="161">
        <f t="shared" si="39"/>
        <v>0</v>
      </c>
      <c r="L367" s="92"/>
      <c r="M367" s="92"/>
      <c r="N367" s="92"/>
      <c r="O367" s="92"/>
      <c r="P367" s="97"/>
      <c r="Q367" s="97"/>
      <c r="R367" s="97"/>
      <c r="S367" s="136"/>
      <c r="T367" s="136"/>
      <c r="U367" s="98">
        <v>0</v>
      </c>
      <c r="V367" s="91"/>
      <c r="W367" s="91"/>
      <c r="X367" s="91">
        <v>0</v>
      </c>
      <c r="Y367" s="91"/>
      <c r="Z367" s="91"/>
      <c r="AA367" s="92">
        <v>0</v>
      </c>
      <c r="AB367" s="92"/>
      <c r="AC367" s="92"/>
      <c r="AD367" s="92">
        <v>0</v>
      </c>
      <c r="AE367" s="92"/>
      <c r="AF367" s="92"/>
      <c r="AG367" s="92">
        <v>0</v>
      </c>
      <c r="AH367" s="92"/>
      <c r="AI367" s="92"/>
      <c r="AJ367" s="92">
        <v>0</v>
      </c>
      <c r="AK367" s="92"/>
      <c r="AL367" s="92"/>
      <c r="AM367" s="92">
        <v>0</v>
      </c>
      <c r="AN367" s="138"/>
      <c r="AO367" s="138"/>
    </row>
    <row r="368" spans="1:41" s="102" customFormat="1" ht="30.75" customHeight="1" hidden="1">
      <c r="A368" s="9">
        <v>5671</v>
      </c>
      <c r="B368" s="12" t="s">
        <v>354</v>
      </c>
      <c r="C368" s="51">
        <f t="shared" si="43"/>
        <v>0</v>
      </c>
      <c r="D368" s="51">
        <f t="shared" si="40"/>
        <v>0</v>
      </c>
      <c r="E368" s="143">
        <f t="shared" si="41"/>
        <v>0</v>
      </c>
      <c r="F368" s="91"/>
      <c r="G368" s="91"/>
      <c r="H368" s="142">
        <f t="shared" si="42"/>
        <v>0</v>
      </c>
      <c r="I368" s="92"/>
      <c r="J368" s="92"/>
      <c r="K368" s="161">
        <f t="shared" si="39"/>
        <v>0</v>
      </c>
      <c r="L368" s="92"/>
      <c r="M368" s="92"/>
      <c r="N368" s="92"/>
      <c r="O368" s="92"/>
      <c r="P368" s="97"/>
      <c r="Q368" s="97"/>
      <c r="R368" s="97"/>
      <c r="S368" s="136"/>
      <c r="T368" s="136"/>
      <c r="U368" s="98">
        <v>0</v>
      </c>
      <c r="V368" s="91"/>
      <c r="W368" s="91"/>
      <c r="X368" s="91">
        <v>0</v>
      </c>
      <c r="Y368" s="91"/>
      <c r="Z368" s="91"/>
      <c r="AA368" s="92">
        <v>0</v>
      </c>
      <c r="AB368" s="92"/>
      <c r="AC368" s="92"/>
      <c r="AD368" s="92">
        <v>0</v>
      </c>
      <c r="AE368" s="92"/>
      <c r="AF368" s="92"/>
      <c r="AG368" s="92">
        <v>0</v>
      </c>
      <c r="AH368" s="92"/>
      <c r="AI368" s="92"/>
      <c r="AJ368" s="92">
        <v>0</v>
      </c>
      <c r="AK368" s="92"/>
      <c r="AL368" s="92"/>
      <c r="AM368" s="92">
        <v>0</v>
      </c>
      <c r="AN368" s="138"/>
      <c r="AO368" s="138"/>
    </row>
    <row r="369" spans="1:41" s="102" customFormat="1" ht="32.25" customHeight="1" hidden="1">
      <c r="A369" s="9">
        <v>5672</v>
      </c>
      <c r="B369" s="12" t="s">
        <v>355</v>
      </c>
      <c r="C369" s="51">
        <f t="shared" si="43"/>
        <v>0</v>
      </c>
      <c r="D369" s="51">
        <f t="shared" si="40"/>
        <v>0</v>
      </c>
      <c r="E369" s="143">
        <f t="shared" si="41"/>
        <v>0</v>
      </c>
      <c r="F369" s="91"/>
      <c r="G369" s="91"/>
      <c r="H369" s="142">
        <f t="shared" si="42"/>
        <v>0</v>
      </c>
      <c r="I369" s="92"/>
      <c r="J369" s="92"/>
      <c r="K369" s="161">
        <f t="shared" si="39"/>
        <v>0</v>
      </c>
      <c r="L369" s="92"/>
      <c r="M369" s="92"/>
      <c r="N369" s="92"/>
      <c r="O369" s="92"/>
      <c r="P369" s="97"/>
      <c r="Q369" s="97"/>
      <c r="R369" s="97"/>
      <c r="S369" s="136"/>
      <c r="T369" s="136"/>
      <c r="U369" s="98">
        <v>0</v>
      </c>
      <c r="V369" s="91"/>
      <c r="W369" s="91"/>
      <c r="X369" s="91">
        <v>0</v>
      </c>
      <c r="Y369" s="91"/>
      <c r="Z369" s="91"/>
      <c r="AA369" s="92">
        <v>0</v>
      </c>
      <c r="AB369" s="92"/>
      <c r="AC369" s="92"/>
      <c r="AD369" s="92">
        <v>0</v>
      </c>
      <c r="AE369" s="92"/>
      <c r="AF369" s="92"/>
      <c r="AG369" s="92">
        <v>0</v>
      </c>
      <c r="AH369" s="92"/>
      <c r="AI369" s="92"/>
      <c r="AJ369" s="92">
        <v>0</v>
      </c>
      <c r="AK369" s="92"/>
      <c r="AL369" s="92"/>
      <c r="AM369" s="92">
        <v>0</v>
      </c>
      <c r="AN369" s="138"/>
      <c r="AO369" s="138"/>
    </row>
    <row r="370" spans="1:41" s="102" customFormat="1" ht="33" customHeight="1" hidden="1">
      <c r="A370" s="9">
        <v>5691</v>
      </c>
      <c r="B370" s="12" t="s">
        <v>356</v>
      </c>
      <c r="C370" s="51">
        <f t="shared" si="43"/>
        <v>0</v>
      </c>
      <c r="D370" s="51">
        <f t="shared" si="40"/>
        <v>0</v>
      </c>
      <c r="E370" s="143">
        <f t="shared" si="41"/>
        <v>0</v>
      </c>
      <c r="F370" s="91"/>
      <c r="G370" s="91"/>
      <c r="H370" s="142">
        <f t="shared" si="42"/>
        <v>0</v>
      </c>
      <c r="I370" s="92"/>
      <c r="J370" s="92"/>
      <c r="K370" s="161">
        <f t="shared" si="39"/>
        <v>0</v>
      </c>
      <c r="L370" s="92"/>
      <c r="M370" s="92"/>
      <c r="N370" s="92"/>
      <c r="O370" s="92"/>
      <c r="P370" s="97"/>
      <c r="Q370" s="97"/>
      <c r="R370" s="97"/>
      <c r="S370" s="136"/>
      <c r="T370" s="136"/>
      <c r="U370" s="98">
        <v>0</v>
      </c>
      <c r="V370" s="91"/>
      <c r="W370" s="91"/>
      <c r="X370" s="91">
        <v>0</v>
      </c>
      <c r="Y370" s="91"/>
      <c r="Z370" s="91"/>
      <c r="AA370" s="92">
        <v>0</v>
      </c>
      <c r="AB370" s="92"/>
      <c r="AC370" s="92"/>
      <c r="AD370" s="92">
        <v>0</v>
      </c>
      <c r="AE370" s="92"/>
      <c r="AF370" s="92"/>
      <c r="AG370" s="92">
        <v>0</v>
      </c>
      <c r="AH370" s="92"/>
      <c r="AI370" s="92"/>
      <c r="AJ370" s="92">
        <v>0</v>
      </c>
      <c r="AK370" s="92"/>
      <c r="AL370" s="92"/>
      <c r="AM370" s="92">
        <v>0</v>
      </c>
      <c r="AN370" s="138"/>
      <c r="AO370" s="138"/>
    </row>
    <row r="371" spans="1:41" s="102" customFormat="1" ht="34.5" customHeight="1" hidden="1">
      <c r="A371" s="9">
        <v>5692</v>
      </c>
      <c r="B371" s="12" t="s">
        <v>357</v>
      </c>
      <c r="C371" s="51">
        <f t="shared" si="43"/>
        <v>0</v>
      </c>
      <c r="D371" s="51">
        <f t="shared" si="40"/>
        <v>0</v>
      </c>
      <c r="E371" s="143">
        <f t="shared" si="41"/>
        <v>0</v>
      </c>
      <c r="F371" s="91"/>
      <c r="G371" s="91"/>
      <c r="H371" s="142">
        <f t="shared" si="42"/>
        <v>0</v>
      </c>
      <c r="I371" s="92"/>
      <c r="J371" s="92"/>
      <c r="K371" s="161">
        <f t="shared" si="39"/>
        <v>0</v>
      </c>
      <c r="L371" s="92"/>
      <c r="M371" s="92"/>
      <c r="N371" s="92"/>
      <c r="O371" s="92"/>
      <c r="P371" s="97"/>
      <c r="Q371" s="97"/>
      <c r="R371" s="97"/>
      <c r="S371" s="136"/>
      <c r="T371" s="136"/>
      <c r="U371" s="98">
        <v>0</v>
      </c>
      <c r="V371" s="91"/>
      <c r="W371" s="91"/>
      <c r="X371" s="91">
        <v>0</v>
      </c>
      <c r="Y371" s="91"/>
      <c r="Z371" s="91"/>
      <c r="AA371" s="92">
        <v>0</v>
      </c>
      <c r="AB371" s="92"/>
      <c r="AC371" s="92"/>
      <c r="AD371" s="92">
        <v>0</v>
      </c>
      <c r="AE371" s="92"/>
      <c r="AF371" s="92"/>
      <c r="AG371" s="92">
        <v>0</v>
      </c>
      <c r="AH371" s="92"/>
      <c r="AI371" s="92"/>
      <c r="AJ371" s="92">
        <v>0</v>
      </c>
      <c r="AK371" s="92"/>
      <c r="AL371" s="92"/>
      <c r="AM371" s="92">
        <v>0</v>
      </c>
      <c r="AN371" s="138"/>
      <c r="AO371" s="138"/>
    </row>
    <row r="372" spans="1:41" s="102" customFormat="1" ht="33" customHeight="1" hidden="1">
      <c r="A372" s="9">
        <v>5693</v>
      </c>
      <c r="B372" s="12" t="s">
        <v>358</v>
      </c>
      <c r="C372" s="51">
        <f t="shared" si="43"/>
        <v>0</v>
      </c>
      <c r="D372" s="51">
        <f t="shared" si="40"/>
        <v>0</v>
      </c>
      <c r="E372" s="143">
        <f t="shared" si="41"/>
        <v>0</v>
      </c>
      <c r="F372" s="91"/>
      <c r="G372" s="91"/>
      <c r="H372" s="142">
        <f t="shared" si="42"/>
        <v>0</v>
      </c>
      <c r="I372" s="92"/>
      <c r="J372" s="92"/>
      <c r="K372" s="161">
        <f t="shared" si="39"/>
        <v>0</v>
      </c>
      <c r="L372" s="92"/>
      <c r="M372" s="92"/>
      <c r="N372" s="92"/>
      <c r="O372" s="92"/>
      <c r="P372" s="97"/>
      <c r="Q372" s="97"/>
      <c r="R372" s="97"/>
      <c r="S372" s="136"/>
      <c r="T372" s="136"/>
      <c r="U372" s="98">
        <v>0</v>
      </c>
      <c r="V372" s="91"/>
      <c r="W372" s="91"/>
      <c r="X372" s="91">
        <v>0</v>
      </c>
      <c r="Y372" s="91"/>
      <c r="Z372" s="91"/>
      <c r="AA372" s="92">
        <v>0</v>
      </c>
      <c r="AB372" s="92"/>
      <c r="AC372" s="92"/>
      <c r="AD372" s="92">
        <v>0</v>
      </c>
      <c r="AE372" s="92"/>
      <c r="AF372" s="92"/>
      <c r="AG372" s="92">
        <v>0</v>
      </c>
      <c r="AH372" s="92"/>
      <c r="AI372" s="92"/>
      <c r="AJ372" s="92">
        <v>0</v>
      </c>
      <c r="AK372" s="92"/>
      <c r="AL372" s="92"/>
      <c r="AM372" s="92">
        <v>0</v>
      </c>
      <c r="AN372" s="138"/>
      <c r="AO372" s="138"/>
    </row>
    <row r="373" spans="1:41" s="102" customFormat="1" ht="27.75" customHeight="1" hidden="1">
      <c r="A373" s="9">
        <v>5694</v>
      </c>
      <c r="B373" s="12" t="s">
        <v>359</v>
      </c>
      <c r="C373" s="51">
        <f t="shared" si="43"/>
        <v>0</v>
      </c>
      <c r="D373" s="51">
        <f t="shared" si="40"/>
        <v>0</v>
      </c>
      <c r="E373" s="143">
        <f t="shared" si="41"/>
        <v>0</v>
      </c>
      <c r="F373" s="91"/>
      <c r="G373" s="91"/>
      <c r="H373" s="142">
        <f t="shared" si="42"/>
        <v>0</v>
      </c>
      <c r="I373" s="92"/>
      <c r="J373" s="92"/>
      <c r="K373" s="161">
        <f t="shared" si="39"/>
        <v>0</v>
      </c>
      <c r="L373" s="92"/>
      <c r="M373" s="92"/>
      <c r="N373" s="92"/>
      <c r="O373" s="92"/>
      <c r="P373" s="97"/>
      <c r="Q373" s="97"/>
      <c r="R373" s="97"/>
      <c r="S373" s="136"/>
      <c r="T373" s="136"/>
      <c r="U373" s="98">
        <v>0</v>
      </c>
      <c r="V373" s="91"/>
      <c r="W373" s="91"/>
      <c r="X373" s="91">
        <v>0</v>
      </c>
      <c r="Y373" s="91"/>
      <c r="Z373" s="91"/>
      <c r="AA373" s="92">
        <v>0</v>
      </c>
      <c r="AB373" s="92"/>
      <c r="AC373" s="92"/>
      <c r="AD373" s="92">
        <v>0</v>
      </c>
      <c r="AE373" s="92"/>
      <c r="AF373" s="92"/>
      <c r="AG373" s="92">
        <v>0</v>
      </c>
      <c r="AH373" s="92"/>
      <c r="AI373" s="92"/>
      <c r="AJ373" s="92">
        <v>0</v>
      </c>
      <c r="AK373" s="92"/>
      <c r="AL373" s="92"/>
      <c r="AM373" s="92">
        <v>0</v>
      </c>
      <c r="AN373" s="138"/>
      <c r="AO373" s="138"/>
    </row>
    <row r="374" spans="1:41" s="102" customFormat="1" ht="29.25" customHeight="1" hidden="1">
      <c r="A374" s="9">
        <v>5711</v>
      </c>
      <c r="B374" s="12" t="s">
        <v>360</v>
      </c>
      <c r="C374" s="51">
        <f t="shared" si="43"/>
        <v>0</v>
      </c>
      <c r="D374" s="51">
        <f t="shared" si="40"/>
        <v>0</v>
      </c>
      <c r="E374" s="143">
        <f t="shared" si="41"/>
        <v>0</v>
      </c>
      <c r="F374" s="91"/>
      <c r="G374" s="91"/>
      <c r="H374" s="142">
        <f t="shared" si="42"/>
        <v>0</v>
      </c>
      <c r="I374" s="92"/>
      <c r="J374" s="92"/>
      <c r="K374" s="161">
        <f t="shared" si="39"/>
        <v>0</v>
      </c>
      <c r="L374" s="92"/>
      <c r="M374" s="92"/>
      <c r="N374" s="92"/>
      <c r="O374" s="92"/>
      <c r="P374" s="97"/>
      <c r="Q374" s="97"/>
      <c r="R374" s="97"/>
      <c r="S374" s="136"/>
      <c r="T374" s="136"/>
      <c r="U374" s="98">
        <v>0</v>
      </c>
      <c r="V374" s="91"/>
      <c r="W374" s="91"/>
      <c r="X374" s="91">
        <v>0</v>
      </c>
      <c r="Y374" s="91"/>
      <c r="Z374" s="91"/>
      <c r="AA374" s="92">
        <v>0</v>
      </c>
      <c r="AB374" s="92"/>
      <c r="AC374" s="92"/>
      <c r="AD374" s="92">
        <v>0</v>
      </c>
      <c r="AE374" s="92"/>
      <c r="AF374" s="92"/>
      <c r="AG374" s="92">
        <v>0</v>
      </c>
      <c r="AH374" s="92"/>
      <c r="AI374" s="92"/>
      <c r="AJ374" s="92">
        <v>0</v>
      </c>
      <c r="AK374" s="92"/>
      <c r="AL374" s="92"/>
      <c r="AM374" s="92">
        <v>0</v>
      </c>
      <c r="AN374" s="138"/>
      <c r="AO374" s="138"/>
    </row>
    <row r="375" spans="1:41" s="102" customFormat="1" ht="31.5" customHeight="1" hidden="1">
      <c r="A375" s="9">
        <v>5721</v>
      </c>
      <c r="B375" s="12" t="s">
        <v>361</v>
      </c>
      <c r="C375" s="51">
        <f t="shared" si="43"/>
        <v>0</v>
      </c>
      <c r="D375" s="51">
        <f t="shared" si="40"/>
        <v>0</v>
      </c>
      <c r="E375" s="143">
        <f t="shared" si="41"/>
        <v>0</v>
      </c>
      <c r="F375" s="91"/>
      <c r="G375" s="91"/>
      <c r="H375" s="142">
        <f t="shared" si="42"/>
        <v>0</v>
      </c>
      <c r="I375" s="92"/>
      <c r="J375" s="92"/>
      <c r="K375" s="161">
        <f t="shared" si="39"/>
        <v>0</v>
      </c>
      <c r="L375" s="92"/>
      <c r="M375" s="92"/>
      <c r="N375" s="92"/>
      <c r="O375" s="92"/>
      <c r="P375" s="97"/>
      <c r="Q375" s="97"/>
      <c r="R375" s="97"/>
      <c r="S375" s="136"/>
      <c r="T375" s="136"/>
      <c r="U375" s="98">
        <v>0</v>
      </c>
      <c r="V375" s="91"/>
      <c r="W375" s="91"/>
      <c r="X375" s="91">
        <v>0</v>
      </c>
      <c r="Y375" s="91"/>
      <c r="Z375" s="91"/>
      <c r="AA375" s="92">
        <v>0</v>
      </c>
      <c r="AB375" s="92"/>
      <c r="AC375" s="92"/>
      <c r="AD375" s="92">
        <v>0</v>
      </c>
      <c r="AE375" s="92"/>
      <c r="AF375" s="92"/>
      <c r="AG375" s="92">
        <v>0</v>
      </c>
      <c r="AH375" s="92"/>
      <c r="AI375" s="92"/>
      <c r="AJ375" s="92">
        <v>0</v>
      </c>
      <c r="AK375" s="92"/>
      <c r="AL375" s="92"/>
      <c r="AM375" s="92">
        <v>0</v>
      </c>
      <c r="AN375" s="138"/>
      <c r="AO375" s="138"/>
    </row>
    <row r="376" spans="1:41" s="102" customFormat="1" ht="32.25" customHeight="1" hidden="1">
      <c r="A376" s="9">
        <v>5731</v>
      </c>
      <c r="B376" s="12" t="s">
        <v>362</v>
      </c>
      <c r="C376" s="51">
        <f t="shared" si="43"/>
        <v>0</v>
      </c>
      <c r="D376" s="51">
        <f t="shared" si="40"/>
        <v>0</v>
      </c>
      <c r="E376" s="143">
        <f t="shared" si="41"/>
        <v>0</v>
      </c>
      <c r="F376" s="91"/>
      <c r="G376" s="91"/>
      <c r="H376" s="142">
        <f t="shared" si="42"/>
        <v>0</v>
      </c>
      <c r="I376" s="92"/>
      <c r="J376" s="92"/>
      <c r="K376" s="161">
        <f t="shared" si="39"/>
        <v>0</v>
      </c>
      <c r="L376" s="92"/>
      <c r="M376" s="92"/>
      <c r="N376" s="92"/>
      <c r="O376" s="92"/>
      <c r="P376" s="97"/>
      <c r="Q376" s="97"/>
      <c r="R376" s="97"/>
      <c r="S376" s="136"/>
      <c r="T376" s="136"/>
      <c r="U376" s="98">
        <v>0</v>
      </c>
      <c r="V376" s="91"/>
      <c r="W376" s="91"/>
      <c r="X376" s="91">
        <v>0</v>
      </c>
      <c r="Y376" s="91"/>
      <c r="Z376" s="91"/>
      <c r="AA376" s="92">
        <v>0</v>
      </c>
      <c r="AB376" s="92"/>
      <c r="AC376" s="92"/>
      <c r="AD376" s="92">
        <v>0</v>
      </c>
      <c r="AE376" s="92"/>
      <c r="AF376" s="92"/>
      <c r="AG376" s="92">
        <v>0</v>
      </c>
      <c r="AH376" s="92"/>
      <c r="AI376" s="92"/>
      <c r="AJ376" s="92">
        <v>0</v>
      </c>
      <c r="AK376" s="92"/>
      <c r="AL376" s="92"/>
      <c r="AM376" s="92">
        <v>0</v>
      </c>
      <c r="AN376" s="138"/>
      <c r="AO376" s="138"/>
    </row>
    <row r="377" spans="1:41" s="102" customFormat="1" ht="36" customHeight="1" hidden="1">
      <c r="A377" s="9">
        <v>5741</v>
      </c>
      <c r="B377" s="12" t="s">
        <v>363</v>
      </c>
      <c r="C377" s="51">
        <f t="shared" si="43"/>
        <v>0</v>
      </c>
      <c r="D377" s="51">
        <f t="shared" si="40"/>
        <v>0</v>
      </c>
      <c r="E377" s="143">
        <f t="shared" si="41"/>
        <v>0</v>
      </c>
      <c r="F377" s="91"/>
      <c r="G377" s="91"/>
      <c r="H377" s="142">
        <f t="shared" si="42"/>
        <v>0</v>
      </c>
      <c r="I377" s="92"/>
      <c r="J377" s="92"/>
      <c r="K377" s="161">
        <f t="shared" si="39"/>
        <v>0</v>
      </c>
      <c r="L377" s="92"/>
      <c r="M377" s="92"/>
      <c r="N377" s="92"/>
      <c r="O377" s="92"/>
      <c r="P377" s="97"/>
      <c r="Q377" s="97"/>
      <c r="R377" s="97"/>
      <c r="S377" s="136"/>
      <c r="T377" s="136"/>
      <c r="U377" s="98">
        <v>0</v>
      </c>
      <c r="V377" s="91"/>
      <c r="W377" s="91"/>
      <c r="X377" s="91">
        <v>0</v>
      </c>
      <c r="Y377" s="91"/>
      <c r="Z377" s="91"/>
      <c r="AA377" s="92">
        <v>0</v>
      </c>
      <c r="AB377" s="92"/>
      <c r="AC377" s="92"/>
      <c r="AD377" s="92">
        <v>0</v>
      </c>
      <c r="AE377" s="92"/>
      <c r="AF377" s="92"/>
      <c r="AG377" s="92">
        <v>0</v>
      </c>
      <c r="AH377" s="92"/>
      <c r="AI377" s="92"/>
      <c r="AJ377" s="92">
        <v>0</v>
      </c>
      <c r="AK377" s="92"/>
      <c r="AL377" s="92"/>
      <c r="AM377" s="92">
        <v>0</v>
      </c>
      <c r="AN377" s="138"/>
      <c r="AO377" s="138"/>
    </row>
    <row r="378" spans="1:41" s="102" customFormat="1" ht="38.25" customHeight="1" hidden="1">
      <c r="A378" s="9">
        <v>5751</v>
      </c>
      <c r="B378" s="12" t="s">
        <v>364</v>
      </c>
      <c r="C378" s="51">
        <f t="shared" si="43"/>
        <v>0</v>
      </c>
      <c r="D378" s="51">
        <f t="shared" si="40"/>
        <v>0</v>
      </c>
      <c r="E378" s="143">
        <f t="shared" si="41"/>
        <v>0</v>
      </c>
      <c r="F378" s="91"/>
      <c r="G378" s="91"/>
      <c r="H378" s="142">
        <f t="shared" si="42"/>
        <v>0</v>
      </c>
      <c r="I378" s="92"/>
      <c r="J378" s="92"/>
      <c r="K378" s="161">
        <f t="shared" si="39"/>
        <v>0</v>
      </c>
      <c r="L378" s="92"/>
      <c r="M378" s="92"/>
      <c r="N378" s="92"/>
      <c r="O378" s="92"/>
      <c r="P378" s="97"/>
      <c r="Q378" s="97"/>
      <c r="R378" s="97"/>
      <c r="S378" s="136"/>
      <c r="T378" s="136"/>
      <c r="U378" s="98">
        <v>0</v>
      </c>
      <c r="V378" s="91"/>
      <c r="W378" s="91"/>
      <c r="X378" s="91">
        <v>0</v>
      </c>
      <c r="Y378" s="91"/>
      <c r="Z378" s="91"/>
      <c r="AA378" s="92">
        <v>0</v>
      </c>
      <c r="AB378" s="92"/>
      <c r="AC378" s="92"/>
      <c r="AD378" s="92">
        <v>0</v>
      </c>
      <c r="AE378" s="92"/>
      <c r="AF378" s="92"/>
      <c r="AG378" s="92">
        <v>0</v>
      </c>
      <c r="AH378" s="92"/>
      <c r="AI378" s="92"/>
      <c r="AJ378" s="92">
        <v>0</v>
      </c>
      <c r="AK378" s="92"/>
      <c r="AL378" s="92"/>
      <c r="AM378" s="92">
        <v>0</v>
      </c>
      <c r="AN378" s="138"/>
      <c r="AO378" s="138"/>
    </row>
    <row r="379" spans="1:41" s="102" customFormat="1" ht="37.5" customHeight="1" hidden="1">
      <c r="A379" s="9">
        <v>5761</v>
      </c>
      <c r="B379" s="12" t="s">
        <v>365</v>
      </c>
      <c r="C379" s="51">
        <f t="shared" si="43"/>
        <v>0</v>
      </c>
      <c r="D379" s="51">
        <f t="shared" si="40"/>
        <v>0</v>
      </c>
      <c r="E379" s="143">
        <f t="shared" si="41"/>
        <v>0</v>
      </c>
      <c r="F379" s="91"/>
      <c r="G379" s="91"/>
      <c r="H379" s="142">
        <f t="shared" si="42"/>
        <v>0</v>
      </c>
      <c r="I379" s="92"/>
      <c r="J379" s="92"/>
      <c r="K379" s="161">
        <f t="shared" si="39"/>
        <v>0</v>
      </c>
      <c r="L379" s="92"/>
      <c r="M379" s="92"/>
      <c r="N379" s="92"/>
      <c r="O379" s="92"/>
      <c r="P379" s="97"/>
      <c r="Q379" s="97"/>
      <c r="R379" s="97"/>
      <c r="S379" s="136"/>
      <c r="T379" s="136"/>
      <c r="U379" s="98">
        <v>0</v>
      </c>
      <c r="V379" s="91"/>
      <c r="W379" s="91"/>
      <c r="X379" s="91">
        <v>0</v>
      </c>
      <c r="Y379" s="91"/>
      <c r="Z379" s="91"/>
      <c r="AA379" s="92">
        <v>0</v>
      </c>
      <c r="AB379" s="92"/>
      <c r="AC379" s="92"/>
      <c r="AD379" s="92">
        <v>0</v>
      </c>
      <c r="AE379" s="92"/>
      <c r="AF379" s="92"/>
      <c r="AG379" s="92">
        <v>0</v>
      </c>
      <c r="AH379" s="92"/>
      <c r="AI379" s="92"/>
      <c r="AJ379" s="92">
        <v>0</v>
      </c>
      <c r="AK379" s="92"/>
      <c r="AL379" s="92"/>
      <c r="AM379" s="92">
        <v>0</v>
      </c>
      <c r="AN379" s="138"/>
      <c r="AO379" s="138"/>
    </row>
    <row r="380" spans="1:41" s="102" customFormat="1" ht="34.5" customHeight="1" hidden="1">
      <c r="A380" s="9">
        <v>5771</v>
      </c>
      <c r="B380" s="12" t="s">
        <v>366</v>
      </c>
      <c r="C380" s="51">
        <f t="shared" si="43"/>
        <v>0</v>
      </c>
      <c r="D380" s="51">
        <f t="shared" si="40"/>
        <v>0</v>
      </c>
      <c r="E380" s="143">
        <f t="shared" si="41"/>
        <v>0</v>
      </c>
      <c r="F380" s="91"/>
      <c r="G380" s="91"/>
      <c r="H380" s="142">
        <f t="shared" si="42"/>
        <v>0</v>
      </c>
      <c r="I380" s="92"/>
      <c r="J380" s="92"/>
      <c r="K380" s="161">
        <f t="shared" si="39"/>
        <v>0</v>
      </c>
      <c r="L380" s="92"/>
      <c r="M380" s="92"/>
      <c r="N380" s="92"/>
      <c r="O380" s="92"/>
      <c r="P380" s="97"/>
      <c r="Q380" s="97"/>
      <c r="R380" s="97"/>
      <c r="S380" s="136"/>
      <c r="T380" s="136"/>
      <c r="U380" s="98">
        <v>0</v>
      </c>
      <c r="V380" s="91"/>
      <c r="W380" s="91"/>
      <c r="X380" s="91">
        <v>0</v>
      </c>
      <c r="Y380" s="91"/>
      <c r="Z380" s="91"/>
      <c r="AA380" s="92">
        <v>0</v>
      </c>
      <c r="AB380" s="92"/>
      <c r="AC380" s="92"/>
      <c r="AD380" s="92">
        <v>0</v>
      </c>
      <c r="AE380" s="92"/>
      <c r="AF380" s="92"/>
      <c r="AG380" s="92">
        <v>0</v>
      </c>
      <c r="AH380" s="92"/>
      <c r="AI380" s="92"/>
      <c r="AJ380" s="92">
        <v>0</v>
      </c>
      <c r="AK380" s="92"/>
      <c r="AL380" s="92"/>
      <c r="AM380" s="92">
        <v>0</v>
      </c>
      <c r="AN380" s="138"/>
      <c r="AO380" s="138"/>
    </row>
    <row r="381" spans="1:41" s="102" customFormat="1" ht="36" customHeight="1" hidden="1">
      <c r="A381" s="9">
        <v>5781</v>
      </c>
      <c r="B381" s="12" t="s">
        <v>367</v>
      </c>
      <c r="C381" s="51">
        <f t="shared" si="43"/>
        <v>0</v>
      </c>
      <c r="D381" s="51">
        <f t="shared" si="40"/>
        <v>0</v>
      </c>
      <c r="E381" s="143">
        <f t="shared" si="41"/>
        <v>0</v>
      </c>
      <c r="F381" s="91"/>
      <c r="G381" s="91"/>
      <c r="H381" s="142">
        <f t="shared" si="42"/>
        <v>0</v>
      </c>
      <c r="I381" s="92"/>
      <c r="J381" s="92"/>
      <c r="K381" s="161">
        <f t="shared" si="39"/>
        <v>0</v>
      </c>
      <c r="L381" s="92"/>
      <c r="M381" s="92"/>
      <c r="N381" s="92"/>
      <c r="O381" s="92"/>
      <c r="P381" s="97"/>
      <c r="Q381" s="97"/>
      <c r="R381" s="97"/>
      <c r="S381" s="136"/>
      <c r="T381" s="136"/>
      <c r="U381" s="98">
        <v>0</v>
      </c>
      <c r="V381" s="91"/>
      <c r="W381" s="91"/>
      <c r="X381" s="91">
        <v>0</v>
      </c>
      <c r="Y381" s="91"/>
      <c r="Z381" s="91"/>
      <c r="AA381" s="92">
        <v>0</v>
      </c>
      <c r="AB381" s="92"/>
      <c r="AC381" s="92"/>
      <c r="AD381" s="92">
        <v>0</v>
      </c>
      <c r="AE381" s="92"/>
      <c r="AF381" s="92"/>
      <c r="AG381" s="92">
        <v>0</v>
      </c>
      <c r="AH381" s="92"/>
      <c r="AI381" s="92"/>
      <c r="AJ381" s="92">
        <v>0</v>
      </c>
      <c r="AK381" s="92"/>
      <c r="AL381" s="92"/>
      <c r="AM381" s="92">
        <v>0</v>
      </c>
      <c r="AN381" s="138"/>
      <c r="AO381" s="138"/>
    </row>
    <row r="382" spans="1:41" s="102" customFormat="1" ht="38.25" customHeight="1" hidden="1">
      <c r="A382" s="9">
        <v>5791</v>
      </c>
      <c r="B382" s="12" t="s">
        <v>368</v>
      </c>
      <c r="C382" s="51">
        <f t="shared" si="43"/>
        <v>0</v>
      </c>
      <c r="D382" s="51">
        <f t="shared" si="40"/>
        <v>0</v>
      </c>
      <c r="E382" s="143">
        <f t="shared" si="41"/>
        <v>0</v>
      </c>
      <c r="F382" s="91"/>
      <c r="G382" s="91"/>
      <c r="H382" s="142">
        <f t="shared" si="42"/>
        <v>0</v>
      </c>
      <c r="I382" s="92"/>
      <c r="J382" s="92"/>
      <c r="K382" s="161">
        <f t="shared" si="39"/>
        <v>0</v>
      </c>
      <c r="L382" s="92"/>
      <c r="M382" s="92"/>
      <c r="N382" s="92"/>
      <c r="O382" s="92"/>
      <c r="P382" s="97"/>
      <c r="Q382" s="97"/>
      <c r="R382" s="97"/>
      <c r="S382" s="136"/>
      <c r="T382" s="136"/>
      <c r="U382" s="98">
        <v>0</v>
      </c>
      <c r="V382" s="91"/>
      <c r="W382" s="91"/>
      <c r="X382" s="91">
        <v>0</v>
      </c>
      <c r="Y382" s="91"/>
      <c r="Z382" s="91"/>
      <c r="AA382" s="92">
        <v>0</v>
      </c>
      <c r="AB382" s="92"/>
      <c r="AC382" s="92"/>
      <c r="AD382" s="92">
        <v>0</v>
      </c>
      <c r="AE382" s="92"/>
      <c r="AF382" s="92"/>
      <c r="AG382" s="92">
        <v>0</v>
      </c>
      <c r="AH382" s="92"/>
      <c r="AI382" s="92"/>
      <c r="AJ382" s="92">
        <v>0</v>
      </c>
      <c r="AK382" s="92"/>
      <c r="AL382" s="92"/>
      <c r="AM382" s="92">
        <v>0</v>
      </c>
      <c r="AN382" s="138"/>
      <c r="AO382" s="138"/>
    </row>
    <row r="383" spans="1:41" s="102" customFormat="1" ht="39" customHeight="1" hidden="1">
      <c r="A383" s="9">
        <v>5811</v>
      </c>
      <c r="B383" s="12" t="s">
        <v>369</v>
      </c>
      <c r="C383" s="51">
        <f t="shared" si="43"/>
        <v>0</v>
      </c>
      <c r="D383" s="51">
        <f t="shared" si="40"/>
        <v>0</v>
      </c>
      <c r="E383" s="143">
        <f t="shared" si="41"/>
        <v>0</v>
      </c>
      <c r="F383" s="91"/>
      <c r="G383" s="91"/>
      <c r="H383" s="142">
        <f t="shared" si="42"/>
        <v>0</v>
      </c>
      <c r="I383" s="92"/>
      <c r="J383" s="92"/>
      <c r="K383" s="161">
        <f t="shared" si="39"/>
        <v>0</v>
      </c>
      <c r="L383" s="92"/>
      <c r="M383" s="92"/>
      <c r="N383" s="92"/>
      <c r="O383" s="92"/>
      <c r="P383" s="97"/>
      <c r="Q383" s="97"/>
      <c r="R383" s="97"/>
      <c r="S383" s="136"/>
      <c r="T383" s="136"/>
      <c r="U383" s="98">
        <v>0</v>
      </c>
      <c r="V383" s="91"/>
      <c r="W383" s="91"/>
      <c r="X383" s="91">
        <v>0</v>
      </c>
      <c r="Y383" s="91"/>
      <c r="Z383" s="91"/>
      <c r="AA383" s="92">
        <v>0</v>
      </c>
      <c r="AB383" s="92"/>
      <c r="AC383" s="92"/>
      <c r="AD383" s="92">
        <v>0</v>
      </c>
      <c r="AE383" s="92"/>
      <c r="AF383" s="92"/>
      <c r="AG383" s="92">
        <v>0</v>
      </c>
      <c r="AH383" s="92"/>
      <c r="AI383" s="92"/>
      <c r="AJ383" s="92">
        <v>0</v>
      </c>
      <c r="AK383" s="92"/>
      <c r="AL383" s="92"/>
      <c r="AM383" s="92">
        <v>0</v>
      </c>
      <c r="AN383" s="138"/>
      <c r="AO383" s="138"/>
    </row>
    <row r="384" spans="1:41" s="102" customFormat="1" ht="41.25" customHeight="1" hidden="1">
      <c r="A384" s="9">
        <v>5821</v>
      </c>
      <c r="B384" s="12" t="s">
        <v>370</v>
      </c>
      <c r="C384" s="51">
        <f t="shared" si="43"/>
        <v>0</v>
      </c>
      <c r="D384" s="51">
        <f t="shared" si="40"/>
        <v>0</v>
      </c>
      <c r="E384" s="143">
        <f t="shared" si="41"/>
        <v>0</v>
      </c>
      <c r="F384" s="91"/>
      <c r="G384" s="91"/>
      <c r="H384" s="142">
        <f t="shared" si="42"/>
        <v>0</v>
      </c>
      <c r="I384" s="92"/>
      <c r="J384" s="92"/>
      <c r="K384" s="161">
        <f t="shared" si="39"/>
        <v>0</v>
      </c>
      <c r="L384" s="92"/>
      <c r="M384" s="92"/>
      <c r="N384" s="92"/>
      <c r="O384" s="92"/>
      <c r="P384" s="97"/>
      <c r="Q384" s="97"/>
      <c r="R384" s="97"/>
      <c r="S384" s="136"/>
      <c r="T384" s="136"/>
      <c r="U384" s="98">
        <v>0</v>
      </c>
      <c r="V384" s="91"/>
      <c r="W384" s="91"/>
      <c r="X384" s="91">
        <v>0</v>
      </c>
      <c r="Y384" s="91"/>
      <c r="Z384" s="91"/>
      <c r="AA384" s="92">
        <v>0</v>
      </c>
      <c r="AB384" s="92"/>
      <c r="AC384" s="92"/>
      <c r="AD384" s="92">
        <v>0</v>
      </c>
      <c r="AE384" s="92"/>
      <c r="AF384" s="92"/>
      <c r="AG384" s="92">
        <v>0</v>
      </c>
      <c r="AH384" s="92"/>
      <c r="AI384" s="92"/>
      <c r="AJ384" s="92">
        <v>0</v>
      </c>
      <c r="AK384" s="92"/>
      <c r="AL384" s="92"/>
      <c r="AM384" s="92">
        <v>0</v>
      </c>
      <c r="AN384" s="138"/>
      <c r="AO384" s="138"/>
    </row>
    <row r="385" spans="1:41" s="102" customFormat="1" ht="42" customHeight="1" hidden="1">
      <c r="A385" s="9">
        <v>5831</v>
      </c>
      <c r="B385" s="12" t="s">
        <v>371</v>
      </c>
      <c r="C385" s="51">
        <f t="shared" si="43"/>
        <v>0</v>
      </c>
      <c r="D385" s="51">
        <f t="shared" si="40"/>
        <v>0</v>
      </c>
      <c r="E385" s="143">
        <f t="shared" si="41"/>
        <v>0</v>
      </c>
      <c r="F385" s="91"/>
      <c r="G385" s="91"/>
      <c r="H385" s="142">
        <f t="shared" si="42"/>
        <v>0</v>
      </c>
      <c r="I385" s="92"/>
      <c r="J385" s="92"/>
      <c r="K385" s="161">
        <f t="shared" si="39"/>
        <v>0</v>
      </c>
      <c r="L385" s="92"/>
      <c r="M385" s="92"/>
      <c r="N385" s="92"/>
      <c r="O385" s="92"/>
      <c r="P385" s="97"/>
      <c r="Q385" s="97"/>
      <c r="R385" s="97"/>
      <c r="S385" s="136"/>
      <c r="T385" s="136"/>
      <c r="U385" s="98">
        <v>0</v>
      </c>
      <c r="V385" s="91"/>
      <c r="W385" s="91"/>
      <c r="X385" s="91">
        <v>0</v>
      </c>
      <c r="Y385" s="91"/>
      <c r="Z385" s="91"/>
      <c r="AA385" s="92">
        <v>0</v>
      </c>
      <c r="AB385" s="92"/>
      <c r="AC385" s="92"/>
      <c r="AD385" s="92">
        <v>0</v>
      </c>
      <c r="AE385" s="92"/>
      <c r="AF385" s="92"/>
      <c r="AG385" s="92">
        <v>0</v>
      </c>
      <c r="AH385" s="92"/>
      <c r="AI385" s="92"/>
      <c r="AJ385" s="92">
        <v>0</v>
      </c>
      <c r="AK385" s="92"/>
      <c r="AL385" s="92"/>
      <c r="AM385" s="92">
        <v>0</v>
      </c>
      <c r="AN385" s="138"/>
      <c r="AO385" s="138"/>
    </row>
    <row r="386" spans="1:41" s="102" customFormat="1" ht="42.75" customHeight="1" hidden="1">
      <c r="A386" s="9">
        <v>5891</v>
      </c>
      <c r="B386" s="12" t="s">
        <v>372</v>
      </c>
      <c r="C386" s="51">
        <f t="shared" si="43"/>
        <v>0</v>
      </c>
      <c r="D386" s="51">
        <f t="shared" si="40"/>
        <v>0</v>
      </c>
      <c r="E386" s="143">
        <f t="shared" si="41"/>
        <v>0</v>
      </c>
      <c r="F386" s="91"/>
      <c r="G386" s="91"/>
      <c r="H386" s="142">
        <f t="shared" si="42"/>
        <v>0</v>
      </c>
      <c r="I386" s="92"/>
      <c r="J386" s="92"/>
      <c r="K386" s="161">
        <f t="shared" si="39"/>
        <v>0</v>
      </c>
      <c r="L386" s="92"/>
      <c r="M386" s="92"/>
      <c r="N386" s="92"/>
      <c r="O386" s="92"/>
      <c r="P386" s="97"/>
      <c r="Q386" s="97"/>
      <c r="R386" s="97"/>
      <c r="S386" s="136"/>
      <c r="T386" s="136"/>
      <c r="U386" s="98">
        <v>0</v>
      </c>
      <c r="V386" s="91"/>
      <c r="W386" s="91"/>
      <c r="X386" s="91">
        <v>0</v>
      </c>
      <c r="Y386" s="91"/>
      <c r="Z386" s="91"/>
      <c r="AA386" s="92">
        <v>0</v>
      </c>
      <c r="AB386" s="92"/>
      <c r="AC386" s="92"/>
      <c r="AD386" s="92">
        <v>0</v>
      </c>
      <c r="AE386" s="92"/>
      <c r="AF386" s="92"/>
      <c r="AG386" s="92">
        <v>0</v>
      </c>
      <c r="AH386" s="92"/>
      <c r="AI386" s="92"/>
      <c r="AJ386" s="92">
        <v>0</v>
      </c>
      <c r="AK386" s="92"/>
      <c r="AL386" s="92"/>
      <c r="AM386" s="92">
        <v>0</v>
      </c>
      <c r="AN386" s="138"/>
      <c r="AO386" s="138"/>
    </row>
    <row r="387" spans="1:41" s="102" customFormat="1" ht="39.75" customHeight="1" hidden="1">
      <c r="A387" s="9">
        <v>5892</v>
      </c>
      <c r="B387" s="12" t="s">
        <v>373</v>
      </c>
      <c r="C387" s="51">
        <f t="shared" si="43"/>
        <v>0</v>
      </c>
      <c r="D387" s="51">
        <f t="shared" si="40"/>
        <v>0</v>
      </c>
      <c r="E387" s="143">
        <f t="shared" si="41"/>
        <v>0</v>
      </c>
      <c r="F387" s="91"/>
      <c r="G387" s="91"/>
      <c r="H387" s="142">
        <f t="shared" si="42"/>
        <v>0</v>
      </c>
      <c r="I387" s="92"/>
      <c r="J387" s="92"/>
      <c r="K387" s="161">
        <f t="shared" si="39"/>
        <v>0</v>
      </c>
      <c r="L387" s="92"/>
      <c r="M387" s="92"/>
      <c r="N387" s="92"/>
      <c r="O387" s="92"/>
      <c r="P387" s="97"/>
      <c r="Q387" s="97"/>
      <c r="R387" s="97"/>
      <c r="S387" s="136"/>
      <c r="T387" s="136"/>
      <c r="U387" s="98">
        <v>0</v>
      </c>
      <c r="V387" s="91"/>
      <c r="W387" s="91"/>
      <c r="X387" s="91">
        <v>0</v>
      </c>
      <c r="Y387" s="91"/>
      <c r="Z387" s="91"/>
      <c r="AA387" s="92">
        <v>0</v>
      </c>
      <c r="AB387" s="92"/>
      <c r="AC387" s="92"/>
      <c r="AD387" s="92">
        <v>0</v>
      </c>
      <c r="AE387" s="92"/>
      <c r="AF387" s="92"/>
      <c r="AG387" s="92">
        <v>0</v>
      </c>
      <c r="AH387" s="92"/>
      <c r="AI387" s="92"/>
      <c r="AJ387" s="92">
        <v>0</v>
      </c>
      <c r="AK387" s="92"/>
      <c r="AL387" s="92"/>
      <c r="AM387" s="92">
        <v>0</v>
      </c>
      <c r="AN387" s="138"/>
      <c r="AO387" s="138"/>
    </row>
    <row r="388" spans="1:41" s="102" customFormat="1" ht="42" customHeight="1" hidden="1">
      <c r="A388" s="9">
        <v>5893</v>
      </c>
      <c r="B388" s="12" t="s">
        <v>374</v>
      </c>
      <c r="C388" s="51">
        <f t="shared" si="43"/>
        <v>0</v>
      </c>
      <c r="D388" s="51">
        <f t="shared" si="40"/>
        <v>0</v>
      </c>
      <c r="E388" s="143">
        <f t="shared" si="41"/>
        <v>0</v>
      </c>
      <c r="F388" s="91"/>
      <c r="G388" s="91"/>
      <c r="H388" s="142">
        <f t="shared" si="42"/>
        <v>0</v>
      </c>
      <c r="I388" s="92"/>
      <c r="J388" s="92"/>
      <c r="K388" s="161">
        <f t="shared" si="39"/>
        <v>0</v>
      </c>
      <c r="L388" s="92"/>
      <c r="M388" s="92"/>
      <c r="N388" s="92"/>
      <c r="O388" s="92"/>
      <c r="P388" s="97"/>
      <c r="Q388" s="97"/>
      <c r="R388" s="97"/>
      <c r="S388" s="136"/>
      <c r="T388" s="136"/>
      <c r="U388" s="98">
        <v>0</v>
      </c>
      <c r="V388" s="91"/>
      <c r="W388" s="91"/>
      <c r="X388" s="91">
        <v>0</v>
      </c>
      <c r="Y388" s="91"/>
      <c r="Z388" s="91"/>
      <c r="AA388" s="92">
        <v>0</v>
      </c>
      <c r="AB388" s="92"/>
      <c r="AC388" s="92"/>
      <c r="AD388" s="92">
        <v>0</v>
      </c>
      <c r="AE388" s="92"/>
      <c r="AF388" s="92"/>
      <c r="AG388" s="92">
        <v>0</v>
      </c>
      <c r="AH388" s="92"/>
      <c r="AI388" s="92"/>
      <c r="AJ388" s="92">
        <v>0</v>
      </c>
      <c r="AK388" s="92"/>
      <c r="AL388" s="92"/>
      <c r="AM388" s="92">
        <v>0</v>
      </c>
      <c r="AN388" s="138"/>
      <c r="AO388" s="138"/>
    </row>
    <row r="389" spans="1:41" s="102" customFormat="1" ht="40.5" customHeight="1" hidden="1" thickBot="1">
      <c r="A389" s="9">
        <v>5894</v>
      </c>
      <c r="B389" s="12" t="s">
        <v>375</v>
      </c>
      <c r="C389" s="51">
        <f t="shared" si="43"/>
        <v>0</v>
      </c>
      <c r="D389" s="51">
        <f t="shared" si="40"/>
        <v>0</v>
      </c>
      <c r="E389" s="143">
        <f t="shared" si="41"/>
        <v>0</v>
      </c>
      <c r="F389" s="91"/>
      <c r="G389" s="91"/>
      <c r="H389" s="142">
        <f t="shared" si="42"/>
        <v>0</v>
      </c>
      <c r="I389" s="92"/>
      <c r="J389" s="92"/>
      <c r="K389" s="161">
        <f t="shared" si="39"/>
        <v>0</v>
      </c>
      <c r="L389" s="92"/>
      <c r="M389" s="92"/>
      <c r="N389" s="92"/>
      <c r="O389" s="92"/>
      <c r="P389" s="97"/>
      <c r="Q389" s="97"/>
      <c r="R389" s="97"/>
      <c r="S389" s="136"/>
      <c r="T389" s="136"/>
      <c r="U389" s="98">
        <v>0</v>
      </c>
      <c r="V389" s="103"/>
      <c r="W389" s="103"/>
      <c r="X389" s="103">
        <v>0</v>
      </c>
      <c r="Y389" s="103"/>
      <c r="Z389" s="103"/>
      <c r="AA389" s="92">
        <v>0</v>
      </c>
      <c r="AB389" s="92"/>
      <c r="AC389" s="92"/>
      <c r="AD389" s="92">
        <v>0</v>
      </c>
      <c r="AE389" s="92"/>
      <c r="AF389" s="92"/>
      <c r="AG389" s="92">
        <v>0</v>
      </c>
      <c r="AH389" s="92"/>
      <c r="AI389" s="92"/>
      <c r="AJ389" s="92">
        <v>0</v>
      </c>
      <c r="AK389" s="92"/>
      <c r="AL389" s="92"/>
      <c r="AM389" s="92">
        <v>0</v>
      </c>
      <c r="AN389" s="138"/>
      <c r="AO389" s="138"/>
    </row>
    <row r="390" spans="1:41" s="121" customFormat="1" ht="45.75" customHeight="1" hidden="1" thickBot="1">
      <c r="A390" s="52">
        <v>5911</v>
      </c>
      <c r="B390" s="53" t="s">
        <v>376</v>
      </c>
      <c r="C390" s="51">
        <f t="shared" si="43"/>
        <v>0</v>
      </c>
      <c r="D390" s="51">
        <f t="shared" si="40"/>
        <v>0</v>
      </c>
      <c r="E390" s="143">
        <f t="shared" si="41"/>
        <v>0</v>
      </c>
      <c r="F390" s="91"/>
      <c r="G390" s="91"/>
      <c r="H390" s="142">
        <f t="shared" si="42"/>
        <v>0</v>
      </c>
      <c r="I390" s="92"/>
      <c r="J390" s="92"/>
      <c r="K390" s="161">
        <f aca="true" t="shared" si="44" ref="K390:K398">I390-J390</f>
        <v>0</v>
      </c>
      <c r="L390" s="92"/>
      <c r="M390" s="92"/>
      <c r="N390" s="92"/>
      <c r="O390" s="92"/>
      <c r="P390" s="97"/>
      <c r="Q390" s="97"/>
      <c r="R390" s="93"/>
      <c r="S390" s="153"/>
      <c r="T390" s="153"/>
      <c r="U390" s="98">
        <v>0</v>
      </c>
      <c r="V390" s="176"/>
      <c r="W390" s="176"/>
      <c r="X390" s="124"/>
      <c r="Y390" s="95"/>
      <c r="Z390" s="95"/>
      <c r="AA390" s="120">
        <v>0</v>
      </c>
      <c r="AB390" s="120"/>
      <c r="AC390" s="120"/>
      <c r="AD390" s="96">
        <v>0</v>
      </c>
      <c r="AE390" s="96"/>
      <c r="AF390" s="96"/>
      <c r="AG390" s="96">
        <v>0</v>
      </c>
      <c r="AH390" s="96"/>
      <c r="AI390" s="96"/>
      <c r="AJ390" s="96">
        <v>0</v>
      </c>
      <c r="AK390" s="96"/>
      <c r="AL390" s="96"/>
      <c r="AM390" s="96">
        <v>0</v>
      </c>
      <c r="AN390" s="190"/>
      <c r="AO390" s="190"/>
    </row>
    <row r="391" spans="1:41" s="102" customFormat="1" ht="34.5" customHeight="1" hidden="1">
      <c r="A391" s="9">
        <v>5921</v>
      </c>
      <c r="B391" s="12" t="s">
        <v>377</v>
      </c>
      <c r="C391" s="51">
        <f t="shared" si="43"/>
        <v>0</v>
      </c>
      <c r="D391" s="51">
        <f t="shared" si="40"/>
        <v>0</v>
      </c>
      <c r="E391" s="143">
        <f t="shared" si="41"/>
        <v>0</v>
      </c>
      <c r="F391" s="91"/>
      <c r="G391" s="91"/>
      <c r="H391" s="142">
        <f t="shared" si="42"/>
        <v>0</v>
      </c>
      <c r="I391" s="92"/>
      <c r="J391" s="92"/>
      <c r="K391" s="161">
        <f t="shared" si="44"/>
        <v>0</v>
      </c>
      <c r="L391" s="92"/>
      <c r="M391" s="92"/>
      <c r="N391" s="92"/>
      <c r="O391" s="92"/>
      <c r="P391" s="97"/>
      <c r="Q391" s="97"/>
      <c r="R391" s="97"/>
      <c r="S391" s="136"/>
      <c r="T391" s="136"/>
      <c r="U391" s="98">
        <v>0</v>
      </c>
      <c r="V391" s="101"/>
      <c r="W391" s="101"/>
      <c r="X391" s="101">
        <v>0</v>
      </c>
      <c r="Y391" s="101"/>
      <c r="Z391" s="101"/>
      <c r="AA391" s="92">
        <v>0</v>
      </c>
      <c r="AB391" s="92"/>
      <c r="AC391" s="92"/>
      <c r="AD391" s="92">
        <v>0</v>
      </c>
      <c r="AE391" s="92"/>
      <c r="AF391" s="92"/>
      <c r="AG391" s="92">
        <v>0</v>
      </c>
      <c r="AH391" s="92"/>
      <c r="AI391" s="92"/>
      <c r="AJ391" s="92">
        <v>0</v>
      </c>
      <c r="AK391" s="92"/>
      <c r="AL391" s="92"/>
      <c r="AM391" s="92">
        <v>0</v>
      </c>
      <c r="AN391" s="138"/>
      <c r="AO391" s="138"/>
    </row>
    <row r="392" spans="1:41" s="102" customFormat="1" ht="39.75" customHeight="1" hidden="1">
      <c r="A392" s="9">
        <v>5931</v>
      </c>
      <c r="B392" s="12" t="s">
        <v>378</v>
      </c>
      <c r="C392" s="51">
        <f t="shared" si="43"/>
        <v>0</v>
      </c>
      <c r="D392" s="51">
        <f t="shared" si="40"/>
        <v>0</v>
      </c>
      <c r="E392" s="143">
        <f t="shared" si="41"/>
        <v>0</v>
      </c>
      <c r="F392" s="91"/>
      <c r="G392" s="91"/>
      <c r="H392" s="142">
        <f t="shared" si="42"/>
        <v>0</v>
      </c>
      <c r="I392" s="92"/>
      <c r="J392" s="92"/>
      <c r="K392" s="161">
        <f t="shared" si="44"/>
        <v>0</v>
      </c>
      <c r="L392" s="92"/>
      <c r="M392" s="92"/>
      <c r="N392" s="92"/>
      <c r="O392" s="92"/>
      <c r="P392" s="97"/>
      <c r="Q392" s="97"/>
      <c r="R392" s="97"/>
      <c r="S392" s="136"/>
      <c r="T392" s="136"/>
      <c r="U392" s="98">
        <v>0</v>
      </c>
      <c r="V392" s="91"/>
      <c r="W392" s="91"/>
      <c r="X392" s="91">
        <v>0</v>
      </c>
      <c r="Y392" s="91"/>
      <c r="Z392" s="91"/>
      <c r="AA392" s="92">
        <v>0</v>
      </c>
      <c r="AB392" s="92"/>
      <c r="AC392" s="92"/>
      <c r="AD392" s="92">
        <v>0</v>
      </c>
      <c r="AE392" s="92"/>
      <c r="AF392" s="92"/>
      <c r="AG392" s="92">
        <v>0</v>
      </c>
      <c r="AH392" s="92"/>
      <c r="AI392" s="92"/>
      <c r="AJ392" s="92">
        <v>0</v>
      </c>
      <c r="AK392" s="92"/>
      <c r="AL392" s="92"/>
      <c r="AM392" s="92">
        <v>0</v>
      </c>
      <c r="AN392" s="138"/>
      <c r="AO392" s="138"/>
    </row>
    <row r="393" spans="1:41" s="102" customFormat="1" ht="36.75" customHeight="1" hidden="1">
      <c r="A393" s="9">
        <v>5941</v>
      </c>
      <c r="B393" s="12" t="s">
        <v>379</v>
      </c>
      <c r="C393" s="51">
        <f t="shared" si="43"/>
        <v>0</v>
      </c>
      <c r="D393" s="51">
        <f t="shared" si="40"/>
        <v>0</v>
      </c>
      <c r="E393" s="143">
        <f t="shared" si="41"/>
        <v>0</v>
      </c>
      <c r="F393" s="91"/>
      <c r="G393" s="91"/>
      <c r="H393" s="142">
        <f t="shared" si="42"/>
        <v>0</v>
      </c>
      <c r="I393" s="92"/>
      <c r="J393" s="92"/>
      <c r="K393" s="161">
        <f t="shared" si="44"/>
        <v>0</v>
      </c>
      <c r="L393" s="92"/>
      <c r="M393" s="92"/>
      <c r="N393" s="92"/>
      <c r="O393" s="92"/>
      <c r="P393" s="97"/>
      <c r="Q393" s="97"/>
      <c r="R393" s="97"/>
      <c r="S393" s="136"/>
      <c r="T393" s="136"/>
      <c r="U393" s="98">
        <v>0</v>
      </c>
      <c r="V393" s="91"/>
      <c r="W393" s="91"/>
      <c r="X393" s="91">
        <v>0</v>
      </c>
      <c r="Y393" s="91"/>
      <c r="Z393" s="91"/>
      <c r="AA393" s="92">
        <v>0</v>
      </c>
      <c r="AB393" s="92"/>
      <c r="AC393" s="92"/>
      <c r="AD393" s="92">
        <v>0</v>
      </c>
      <c r="AE393" s="92"/>
      <c r="AF393" s="92"/>
      <c r="AG393" s="92">
        <v>0</v>
      </c>
      <c r="AH393" s="92"/>
      <c r="AI393" s="92"/>
      <c r="AJ393" s="92">
        <v>0</v>
      </c>
      <c r="AK393" s="92"/>
      <c r="AL393" s="92"/>
      <c r="AM393" s="92">
        <v>0</v>
      </c>
      <c r="AN393" s="138"/>
      <c r="AO393" s="138"/>
    </row>
    <row r="394" spans="1:41" s="102" customFormat="1" ht="29.25" customHeight="1" hidden="1">
      <c r="A394" s="9">
        <v>5951</v>
      </c>
      <c r="B394" s="12" t="s">
        <v>380</v>
      </c>
      <c r="C394" s="51">
        <f t="shared" si="43"/>
        <v>0</v>
      </c>
      <c r="D394" s="51">
        <f t="shared" si="40"/>
        <v>0</v>
      </c>
      <c r="E394" s="143">
        <f t="shared" si="41"/>
        <v>0</v>
      </c>
      <c r="F394" s="91"/>
      <c r="G394" s="91"/>
      <c r="H394" s="142">
        <f t="shared" si="42"/>
        <v>0</v>
      </c>
      <c r="I394" s="92"/>
      <c r="J394" s="92"/>
      <c r="K394" s="161">
        <f t="shared" si="44"/>
        <v>0</v>
      </c>
      <c r="L394" s="92"/>
      <c r="M394" s="92"/>
      <c r="N394" s="92"/>
      <c r="O394" s="92"/>
      <c r="P394" s="97"/>
      <c r="Q394" s="97"/>
      <c r="R394" s="97"/>
      <c r="S394" s="136"/>
      <c r="T394" s="136"/>
      <c r="U394" s="98">
        <v>0</v>
      </c>
      <c r="V394" s="91"/>
      <c r="W394" s="91"/>
      <c r="X394" s="91">
        <v>0</v>
      </c>
      <c r="Y394" s="91"/>
      <c r="Z394" s="91"/>
      <c r="AA394" s="92">
        <v>0</v>
      </c>
      <c r="AB394" s="92"/>
      <c r="AC394" s="92"/>
      <c r="AD394" s="92">
        <v>0</v>
      </c>
      <c r="AE394" s="92"/>
      <c r="AF394" s="92"/>
      <c r="AG394" s="92">
        <v>0</v>
      </c>
      <c r="AH394" s="92"/>
      <c r="AI394" s="92"/>
      <c r="AJ394" s="92">
        <v>0</v>
      </c>
      <c r="AK394" s="92"/>
      <c r="AL394" s="92"/>
      <c r="AM394" s="92">
        <v>0</v>
      </c>
      <c r="AN394" s="138"/>
      <c r="AO394" s="138"/>
    </row>
    <row r="395" spans="1:41" s="102" customFormat="1" ht="29.25" customHeight="1" hidden="1">
      <c r="A395" s="9">
        <v>5961</v>
      </c>
      <c r="B395" s="12" t="s">
        <v>381</v>
      </c>
      <c r="C395" s="51">
        <f t="shared" si="43"/>
        <v>0</v>
      </c>
      <c r="D395" s="51">
        <f>G395+J395</f>
        <v>0</v>
      </c>
      <c r="E395" s="143">
        <f>C395-D395</f>
        <v>0</v>
      </c>
      <c r="F395" s="103"/>
      <c r="G395" s="103"/>
      <c r="H395" s="142">
        <f>F395-G395</f>
        <v>0</v>
      </c>
      <c r="I395" s="92"/>
      <c r="J395" s="92"/>
      <c r="K395" s="161">
        <f t="shared" si="44"/>
        <v>0</v>
      </c>
      <c r="L395" s="92"/>
      <c r="M395" s="92"/>
      <c r="N395" s="92"/>
      <c r="O395" s="92"/>
      <c r="P395" s="97"/>
      <c r="Q395" s="97"/>
      <c r="R395" s="97"/>
      <c r="S395" s="136"/>
      <c r="T395" s="136"/>
      <c r="U395" s="98">
        <v>0</v>
      </c>
      <c r="V395" s="91"/>
      <c r="W395" s="91"/>
      <c r="X395" s="91">
        <v>0</v>
      </c>
      <c r="Y395" s="91"/>
      <c r="Z395" s="91"/>
      <c r="AA395" s="92">
        <v>0</v>
      </c>
      <c r="AB395" s="92"/>
      <c r="AC395" s="92"/>
      <c r="AD395" s="92">
        <v>0</v>
      </c>
      <c r="AE395" s="92"/>
      <c r="AF395" s="92"/>
      <c r="AG395" s="92">
        <v>0</v>
      </c>
      <c r="AH395" s="92"/>
      <c r="AI395" s="92"/>
      <c r="AJ395" s="92">
        <v>0</v>
      </c>
      <c r="AK395" s="92"/>
      <c r="AL395" s="92"/>
      <c r="AM395" s="92">
        <v>0</v>
      </c>
      <c r="AN395" s="138"/>
      <c r="AO395" s="138"/>
    </row>
    <row r="396" spans="1:41" s="102" customFormat="1" ht="24.75" customHeight="1" thickBot="1">
      <c r="A396" s="9">
        <v>5971</v>
      </c>
      <c r="B396" s="12" t="s">
        <v>382</v>
      </c>
      <c r="C396" s="51">
        <f t="shared" si="43"/>
        <v>46000</v>
      </c>
      <c r="D396" s="51">
        <f>G396+J396+M396+P396+S396+V396+Y396+AB396+AE396+AH396+AK396+AN396</f>
        <v>0</v>
      </c>
      <c r="E396" s="143">
        <f>C396-D396</f>
        <v>46000</v>
      </c>
      <c r="F396" s="92"/>
      <c r="G396" s="92"/>
      <c r="H396" s="160">
        <f>F396-G396</f>
        <v>0</v>
      </c>
      <c r="I396" s="91"/>
      <c r="J396" s="91"/>
      <c r="K396" s="161">
        <f t="shared" si="44"/>
        <v>0</v>
      </c>
      <c r="L396" s="92"/>
      <c r="M396" s="92"/>
      <c r="N396" s="41">
        <f>L396-M396</f>
        <v>0</v>
      </c>
      <c r="O396" s="92"/>
      <c r="P396" s="97"/>
      <c r="Q396" s="97">
        <f>O396-P396</f>
        <v>0</v>
      </c>
      <c r="R396" s="92"/>
      <c r="S396" s="92"/>
      <c r="T396" s="92"/>
      <c r="U396" s="92">
        <v>46000</v>
      </c>
      <c r="V396" s="91"/>
      <c r="W396" s="91"/>
      <c r="X396" s="91">
        <v>0</v>
      </c>
      <c r="Y396" s="91"/>
      <c r="Z396" s="96">
        <f>X396-Y396</f>
        <v>0</v>
      </c>
      <c r="AA396" s="92">
        <v>0</v>
      </c>
      <c r="AB396" s="92"/>
      <c r="AC396" s="120">
        <f>AA396-AB396</f>
        <v>0</v>
      </c>
      <c r="AD396" s="92"/>
      <c r="AE396" s="92"/>
      <c r="AF396" s="96">
        <f>AD396-AE396</f>
        <v>0</v>
      </c>
      <c r="AG396" s="92">
        <v>0</v>
      </c>
      <c r="AH396" s="92"/>
      <c r="AI396" s="96">
        <f>AG396-AH396</f>
        <v>0</v>
      </c>
      <c r="AJ396" s="92">
        <v>0</v>
      </c>
      <c r="AK396" s="92"/>
      <c r="AL396" s="96">
        <f>AJ396-AK396</f>
        <v>0</v>
      </c>
      <c r="AM396" s="97">
        <v>0</v>
      </c>
      <c r="AN396" s="92"/>
      <c r="AO396" s="96">
        <f>AM396-AN396</f>
        <v>0</v>
      </c>
    </row>
    <row r="397" spans="1:41" s="102" customFormat="1" ht="18.75" hidden="1" thickBot="1">
      <c r="A397" s="9">
        <v>5981</v>
      </c>
      <c r="B397" s="12" t="s">
        <v>383</v>
      </c>
      <c r="C397" s="51">
        <f t="shared" si="43"/>
        <v>0</v>
      </c>
      <c r="D397" s="51">
        <f>G397+J397</f>
        <v>0</v>
      </c>
      <c r="E397" s="143">
        <f>C397-D397</f>
        <v>0</v>
      </c>
      <c r="F397" s="101"/>
      <c r="G397" s="101"/>
      <c r="H397" s="142">
        <f>F397-G397</f>
        <v>0</v>
      </c>
      <c r="I397" s="92"/>
      <c r="J397" s="92"/>
      <c r="K397" s="161">
        <f t="shared" si="44"/>
        <v>0</v>
      </c>
      <c r="L397" s="92"/>
      <c r="M397" s="92"/>
      <c r="N397" s="92"/>
      <c r="O397" s="92"/>
      <c r="P397" s="97"/>
      <c r="Q397" s="97"/>
      <c r="R397" s="97"/>
      <c r="S397" s="136"/>
      <c r="T397" s="136"/>
      <c r="U397" s="98">
        <v>0</v>
      </c>
      <c r="V397" s="91"/>
      <c r="W397" s="91"/>
      <c r="X397" s="91">
        <v>0</v>
      </c>
      <c r="Y397" s="91"/>
      <c r="Z397" s="91"/>
      <c r="AA397" s="92">
        <v>0</v>
      </c>
      <c r="AB397" s="92"/>
      <c r="AC397" s="92"/>
      <c r="AD397" s="92">
        <v>0</v>
      </c>
      <c r="AE397" s="92"/>
      <c r="AF397" s="92"/>
      <c r="AG397" s="92">
        <v>0</v>
      </c>
      <c r="AH397" s="92"/>
      <c r="AI397" s="92"/>
      <c r="AJ397" s="92">
        <v>0</v>
      </c>
      <c r="AK397" s="92"/>
      <c r="AL397" s="92"/>
      <c r="AM397" s="92">
        <v>0</v>
      </c>
      <c r="AN397" s="138"/>
      <c r="AO397" s="138"/>
    </row>
    <row r="398" spans="1:41" s="102" customFormat="1" ht="18.75" hidden="1" thickBot="1">
      <c r="A398" s="9">
        <v>5991</v>
      </c>
      <c r="B398" s="12" t="s">
        <v>384</v>
      </c>
      <c r="C398" s="51">
        <f t="shared" si="43"/>
        <v>0</v>
      </c>
      <c r="D398" s="51">
        <f>G398+J398</f>
        <v>0</v>
      </c>
      <c r="E398" s="143">
        <f>C398-D398</f>
        <v>0</v>
      </c>
      <c r="F398" s="91"/>
      <c r="G398" s="91"/>
      <c r="H398" s="142">
        <f>F398-G398</f>
        <v>0</v>
      </c>
      <c r="I398" s="92"/>
      <c r="J398" s="92"/>
      <c r="K398" s="161">
        <f t="shared" si="44"/>
        <v>0</v>
      </c>
      <c r="L398" s="92"/>
      <c r="M398" s="92"/>
      <c r="N398" s="92"/>
      <c r="O398" s="92"/>
      <c r="P398" s="97"/>
      <c r="Q398" s="97"/>
      <c r="R398" s="97"/>
      <c r="S398" s="136"/>
      <c r="T398" s="136"/>
      <c r="U398" s="98">
        <v>0</v>
      </c>
      <c r="V398" s="103"/>
      <c r="W398" s="103"/>
      <c r="X398" s="103">
        <v>0</v>
      </c>
      <c r="Y398" s="103"/>
      <c r="Z398" s="103"/>
      <c r="AA398" s="92">
        <v>0</v>
      </c>
      <c r="AB398" s="92"/>
      <c r="AC398" s="92"/>
      <c r="AD398" s="92">
        <v>0</v>
      </c>
      <c r="AE398" s="92"/>
      <c r="AF398" s="92"/>
      <c r="AG398" s="92">
        <v>0</v>
      </c>
      <c r="AH398" s="92"/>
      <c r="AI398" s="92"/>
      <c r="AJ398" s="92">
        <v>0</v>
      </c>
      <c r="AK398" s="92"/>
      <c r="AL398" s="92"/>
      <c r="AM398" s="92">
        <v>0</v>
      </c>
      <c r="AN398" s="138"/>
      <c r="AO398" s="138"/>
    </row>
    <row r="399" spans="1:41" ht="18">
      <c r="A399" s="64"/>
      <c r="B399" s="65" t="s">
        <v>398</v>
      </c>
      <c r="C399" s="51">
        <f t="shared" si="43"/>
        <v>65000</v>
      </c>
      <c r="D399" s="51">
        <f>G399+J399+M399+P399+S399+V399+Y399+AB399+AE399+AH399+AK399+AN399</f>
        <v>0</v>
      </c>
      <c r="E399" s="84">
        <f aca="true" t="shared" si="45" ref="E399:W399">SUM(E338:E398)</f>
        <v>65000</v>
      </c>
      <c r="F399" s="84">
        <f t="shared" si="45"/>
        <v>19000</v>
      </c>
      <c r="G399" s="84">
        <f t="shared" si="45"/>
        <v>0</v>
      </c>
      <c r="H399" s="84">
        <f>SUM(H338:H398)</f>
        <v>19000</v>
      </c>
      <c r="I399" s="84">
        <f t="shared" si="45"/>
        <v>0</v>
      </c>
      <c r="J399" s="84">
        <f t="shared" si="45"/>
        <v>0</v>
      </c>
      <c r="K399" s="84">
        <f t="shared" si="45"/>
        <v>0</v>
      </c>
      <c r="L399" s="84">
        <f t="shared" si="45"/>
        <v>0</v>
      </c>
      <c r="M399" s="84">
        <f>SUM(M338:M398)</f>
        <v>0</v>
      </c>
      <c r="N399" s="84">
        <f>SUM(N338:N398)</f>
        <v>0</v>
      </c>
      <c r="O399" s="84">
        <f t="shared" si="45"/>
        <v>0</v>
      </c>
      <c r="P399" s="84">
        <f t="shared" si="45"/>
        <v>0</v>
      </c>
      <c r="Q399" s="84">
        <f t="shared" si="45"/>
        <v>0</v>
      </c>
      <c r="R399" s="84">
        <f t="shared" si="45"/>
        <v>0</v>
      </c>
      <c r="S399" s="84">
        <f t="shared" si="45"/>
        <v>0</v>
      </c>
      <c r="T399" s="84">
        <f t="shared" si="45"/>
        <v>0</v>
      </c>
      <c r="U399" s="84">
        <f t="shared" si="45"/>
        <v>46000</v>
      </c>
      <c r="V399" s="84">
        <f t="shared" si="45"/>
        <v>0</v>
      </c>
      <c r="W399" s="84">
        <f t="shared" si="45"/>
        <v>0</v>
      </c>
      <c r="X399" s="84">
        <f aca="true" t="shared" si="46" ref="X399:AO399">SUM(X338:X398)</f>
        <v>0</v>
      </c>
      <c r="Y399" s="84">
        <f t="shared" si="46"/>
        <v>0</v>
      </c>
      <c r="Z399" s="84">
        <f t="shared" si="46"/>
        <v>0</v>
      </c>
      <c r="AA399" s="73">
        <f t="shared" si="46"/>
        <v>0</v>
      </c>
      <c r="AB399" s="73">
        <f t="shared" si="46"/>
        <v>0</v>
      </c>
      <c r="AC399" s="73">
        <f t="shared" si="46"/>
        <v>0</v>
      </c>
      <c r="AD399" s="38">
        <f t="shared" si="46"/>
        <v>0</v>
      </c>
      <c r="AE399" s="38">
        <f t="shared" si="46"/>
        <v>0</v>
      </c>
      <c r="AF399" s="38">
        <f t="shared" si="46"/>
        <v>0</v>
      </c>
      <c r="AG399" s="38">
        <f t="shared" si="46"/>
        <v>0</v>
      </c>
      <c r="AH399" s="38">
        <f t="shared" si="46"/>
        <v>0</v>
      </c>
      <c r="AI399" s="38">
        <f t="shared" si="46"/>
        <v>0</v>
      </c>
      <c r="AJ399" s="38">
        <f t="shared" si="46"/>
        <v>0</v>
      </c>
      <c r="AK399" s="38">
        <f t="shared" si="46"/>
        <v>0</v>
      </c>
      <c r="AL399" s="38">
        <f t="shared" si="46"/>
        <v>0</v>
      </c>
      <c r="AM399" s="38">
        <f t="shared" si="46"/>
        <v>0</v>
      </c>
      <c r="AN399" s="38">
        <f t="shared" si="46"/>
        <v>0</v>
      </c>
      <c r="AO399" s="38">
        <f t="shared" si="46"/>
        <v>0</v>
      </c>
    </row>
    <row r="400" spans="2:41" ht="18.75" thickBot="1">
      <c r="B400" s="67" t="s">
        <v>385</v>
      </c>
      <c r="C400" s="68">
        <f aca="true" t="shared" si="47" ref="C400:AO400">+C399+C336+C241+C134+C67</f>
        <v>20992902.226666667</v>
      </c>
      <c r="D400" s="68">
        <f t="shared" si="47"/>
        <v>0</v>
      </c>
      <c r="E400" s="68">
        <f t="shared" si="47"/>
        <v>20992902.226666667</v>
      </c>
      <c r="F400" s="68">
        <f t="shared" si="47"/>
        <v>1654097.7199999997</v>
      </c>
      <c r="G400" s="68">
        <f t="shared" si="47"/>
        <v>0</v>
      </c>
      <c r="H400" s="68">
        <f t="shared" si="47"/>
        <v>1654097.7199999997</v>
      </c>
      <c r="I400" s="68">
        <f t="shared" si="47"/>
        <v>1635961.4299999997</v>
      </c>
      <c r="J400" s="68">
        <f t="shared" si="47"/>
        <v>0</v>
      </c>
      <c r="K400" s="68">
        <f t="shared" si="47"/>
        <v>1635961.4299999997</v>
      </c>
      <c r="L400" s="68">
        <f t="shared" si="47"/>
        <v>1587622.46</v>
      </c>
      <c r="M400" s="68">
        <f t="shared" si="47"/>
        <v>0</v>
      </c>
      <c r="N400" s="68">
        <f t="shared" si="47"/>
        <v>1587622.46</v>
      </c>
      <c r="O400" s="68">
        <f t="shared" si="47"/>
        <v>1487032.2299999997</v>
      </c>
      <c r="P400" s="68">
        <f t="shared" si="47"/>
        <v>0</v>
      </c>
      <c r="Q400" s="68">
        <f t="shared" si="47"/>
        <v>1487032.2299999997</v>
      </c>
      <c r="R400" s="71">
        <f t="shared" si="47"/>
        <v>1475326.9699999997</v>
      </c>
      <c r="S400" s="71">
        <f t="shared" si="47"/>
        <v>0</v>
      </c>
      <c r="T400" s="71">
        <f t="shared" si="47"/>
        <v>1475326.9699999997</v>
      </c>
      <c r="U400" s="74">
        <f t="shared" si="47"/>
        <v>1647674.9866666666</v>
      </c>
      <c r="V400" s="74">
        <f t="shared" si="47"/>
        <v>0</v>
      </c>
      <c r="W400" s="74">
        <f t="shared" si="47"/>
        <v>1601674.9866666666</v>
      </c>
      <c r="X400" s="85">
        <f t="shared" si="47"/>
        <v>1490489.4699999997</v>
      </c>
      <c r="Y400" s="85">
        <f t="shared" si="47"/>
        <v>0</v>
      </c>
      <c r="Z400" s="85">
        <f t="shared" si="47"/>
        <v>1490489.4699999997</v>
      </c>
      <c r="AA400" s="74">
        <f t="shared" si="47"/>
        <v>1476005.3699999999</v>
      </c>
      <c r="AB400" s="74">
        <f t="shared" si="47"/>
        <v>0</v>
      </c>
      <c r="AC400" s="74">
        <f t="shared" si="47"/>
        <v>1476005.3699999999</v>
      </c>
      <c r="AD400" s="68">
        <f t="shared" si="47"/>
        <v>1906157.67</v>
      </c>
      <c r="AE400" s="68">
        <f t="shared" si="47"/>
        <v>0</v>
      </c>
      <c r="AF400" s="68">
        <f t="shared" si="47"/>
        <v>1906157.67</v>
      </c>
      <c r="AG400" s="68">
        <f t="shared" si="47"/>
        <v>1475005.3699999999</v>
      </c>
      <c r="AH400" s="68">
        <f t="shared" si="47"/>
        <v>0</v>
      </c>
      <c r="AI400" s="68">
        <f t="shared" si="47"/>
        <v>1475005.3699999999</v>
      </c>
      <c r="AJ400" s="68">
        <f t="shared" si="47"/>
        <v>3561106.48</v>
      </c>
      <c r="AK400" s="68">
        <f t="shared" si="47"/>
        <v>0</v>
      </c>
      <c r="AL400" s="68">
        <f t="shared" si="47"/>
        <v>3561106.48</v>
      </c>
      <c r="AM400" s="71">
        <f t="shared" si="47"/>
        <v>1596422.07</v>
      </c>
      <c r="AN400" s="71">
        <f t="shared" si="47"/>
        <v>0</v>
      </c>
      <c r="AO400" s="71">
        <f t="shared" si="47"/>
        <v>1596422.07</v>
      </c>
    </row>
    <row r="401" spans="3:23" ht="18.75" thickBot="1">
      <c r="C401"/>
      <c r="F401" s="13"/>
      <c r="G401" s="13"/>
      <c r="H401" s="13"/>
      <c r="I401" s="37"/>
      <c r="J401" s="37"/>
      <c r="K401" s="37"/>
      <c r="U401" s="77"/>
      <c r="V401" s="178"/>
      <c r="W401" s="178"/>
    </row>
    <row r="402" spans="3:8" ht="18">
      <c r="C402"/>
      <c r="D402" s="127"/>
      <c r="E402" s="127"/>
      <c r="F402" s="8"/>
      <c r="G402" s="140"/>
      <c r="H402" s="140"/>
    </row>
    <row r="403" spans="3:8" ht="18">
      <c r="C403" s="135"/>
      <c r="D403" s="135"/>
      <c r="E403" s="135"/>
      <c r="G403" s="141"/>
      <c r="H403" s="141"/>
    </row>
    <row r="404" spans="3:6" ht="18">
      <c r="C404" s="135"/>
      <c r="D404" s="238"/>
      <c r="E404" s="238"/>
      <c r="F404" s="13"/>
    </row>
    <row r="405" spans="2:5" ht="18">
      <c r="B405" s="132"/>
      <c r="C405" s="239"/>
      <c r="D405" s="239"/>
      <c r="E405" s="239"/>
    </row>
    <row r="406" spans="2:5" ht="18">
      <c r="B406" s="132"/>
      <c r="C406" s="240"/>
      <c r="D406" s="240"/>
      <c r="E406" s="240"/>
    </row>
    <row r="407" spans="3:5" ht="18">
      <c r="C407" s="135"/>
      <c r="D407" s="135"/>
      <c r="E407" s="135"/>
    </row>
    <row r="408" spans="3:5" ht="18">
      <c r="C408" s="240"/>
      <c r="D408" s="238"/>
      <c r="E408" s="238"/>
    </row>
    <row r="409" spans="3:5" ht="18">
      <c r="C409" s="135"/>
      <c r="D409" s="135"/>
      <c r="E409" s="135"/>
    </row>
    <row r="410" spans="3:5" ht="18">
      <c r="C410" s="238"/>
      <c r="D410" s="238"/>
      <c r="E410" s="238"/>
    </row>
    <row r="411" spans="3:5" ht="18">
      <c r="C411" s="135"/>
      <c r="D411" s="238"/>
      <c r="E411" s="238"/>
    </row>
    <row r="412" spans="3:5" ht="18">
      <c r="C412" s="135"/>
      <c r="D412" s="238"/>
      <c r="E412" s="238"/>
    </row>
  </sheetData>
  <sheetProtection selectLockedCells="1" selectUnlockedCells="1"/>
  <protectedRanges>
    <protectedRange sqref="AA68:AO69 AA70:AP70 R242:AO335 R135:AO135 F9:AO9 R11:AO11 R15:AO16 R20:AO30 R32:AO33 R37:AO38 R52:AO55 R51:S51 X51:Y51 AG51:AH51 R61:AO61 R13:AO13 R178:AO180 F196:G196 R208:AO210 R206:AO206 F152:G152 R143:AO144 F141:G141 R137:AO138 F136:G136 X84:AO84 I196:J196 L196:M196 Q139:Q142 Q148 Q160 Q163 Q169:Q171 Q175 Q177 Q181:Q182 Q184 Q186 Q188:Q189 Q191 Q193 Q198 Q200:Q201 Q205 Q207 Q211 Q216 Q221 Q223 Q225 R18:S19 U18:V19 R40:AO50 R39:S39 U39:V39 R57:AO58 R56:S56 U56:V56 R63:AO66 R62:S62 U62:V62 T83 S113 V113 T113:T114 R139:S139 T139:T142 Q145:T145 T175 R181:S181 U181:V181 T181:T182 T205 T207 T211 T223 X18:Y19 X39:Y39 X56:Y56 X62:Y62 W83 R84:W86 W113:W114 W145 W175 X181:Y181 W181:W182 W205 W207 W211 W223 AA18:AB19 AA39:AB39 AA51:AB51 AA56:AB56 AA62:AB62 R68:Z74 Z83 Y113 AB113 Z113:Z114 Z145 Z175 AA181:AB181 Z181:Z182 Z205 Z207 Z211 AD18:AE19 AD39:AE39 AD56:AE56 AD62:AE62 AC83 AE113 AC113:AC114 AC145 AC175 AD181:AE181 AC181:AC182 AC205 AC207 AC211 AG18:AH19 AG39:AH39 AG56:AH56 AG62:AH62 AF83 AH113 AF113:AF114 AF145 AF175 AG181:AH181 AF181:AF182 AF205 AF207 AF211 AJ18:AK19 AJ39:AK39 AJ51:AK51 AJ56:AK56 AJ62:AK62 AI83 AK113 AI113:AI114 AI145 AI175 AJ181:AK181 AI181:AI182 AI205 AI207 AI211 AM18:AN19 AM39:AN39 AM51:AN51 AM56:AN56 AM62:AN62 AN113 AL113:AL114 AL175 AM181:AN181 AL181:AL182 AL205 AA71:AO74 AL83 Z85:AO85 X86:AO86 AO113:AO114 R115:AO129 U139:AO139 AL145:AO145 R146:AO151 AO175 T177 AO181:AO182 R183:AO187 O196:AO196 R197:AO204 AO205 AL207 AL211 R212:AO215 Z223:AO223 R224:AO240 R337:AO398 R153:AO159 R77:AO80 S75:T76 V75:W76 Y75:Z76 AB75:AC76 AE75:AF76 AH75:AI76 AK75:AL76 AN75:AO76 R82:AO82 S81:T81 V81:W81 Y81:Z81 AB81:AC81 AE81:AF81 AH81:AI81 AK81:AL81 AN81:AO81 AN83:AO83 S87:T87 V87:W87 R88:AO101 Y87:Z87 AB87:AC87 AE87:AF87 AH87:AI87 AK87:AL87 AN87:AO87 R103:AO103 S102:T102 V102:W102 Y102:Z102 AB102:AC102 AE102:AF102 AH102:AI102 AK102:AL102 AN102:AO102 R105:AO112 S104:T104 V104:W104 Y104:Z104 AB104:AC104 AE104:AF104 AH104:AI104 AK104:AL104 AN104:AO104 R131:AO133 S130:T130 V130:W130 Y130:Z130 AB130:AC130 AE130:AF130 AH130:AI130 AK130:AL130 AN130:AO130 I136:M136 O136:AO136 S140 W142:AO142 V140:W140 Y140:Z140 AB140:AC140 AE140:AF140 AH140:AI140 AK140:AL140 AN140:AO140 I141:J141 L141:M141 O141:P141 R141:S141 U141:AO141 I152:M152 O152:AO152 R161:AO170 S160:T160 V160:W160 Y160:Z160 AB160:AC160 AE160:AF160 AH160:AI160 AK160:AL160 AN160:AO160 R172:AO174 S171:T171 V171:W171 Y171:Z171 AB171:AC171 AE171:AF171 AH171:AI171 AK171:AL171 AN171:AO171 V177:W177 Y177:Z177 AB177:AC177 AE177:AF177 AH177:AI177 AK177:AL177 AN177:AO177 R190:AO190 R192:AO195 S191:T191 V191:W191 Y191:Z191 AB191:AC191 AE191:AF191 AH191:AI191 AK191:AL191 AN191:AO191 AN207:AO207 AN211:AO211 R217:AO220 S216:T216 V216:W216 Y216:Z216 AB216:AC216 AE216:AF216 AH216:AI216 AK216:AL216 AN216:AO216 R222:AO222 S221:T221 V221:W221 Y221:Z221 AB221:AC221 AE221:AF221 AH221:AI221 AK221:AL221 AN221:AO221 S188:T189 V188:W189 Y188:Z189 AB188:AC189 AE188:AF189 AH188:AI189 AK188:AL189 AN188:AO189" name="Rango2"/>
    <protectedRange sqref="F34:G66 F135:H135 F242:G335 F68:G113 F337:G398 F197:G210 I176:J176 F224:G240 F212:G222 I142:J142 F142:G151 F137:G140 F11:G31 K11:K66 L176:AO176 L142:M142 K70:K133 K337:K398 K242:K335 F115:G133 N14 N17:N19 N31 N34:N36 N51 N56 N62 N70:N71 N73:N76 N85 N102:N105 N108 N113:N114 N125:N128 N133 N136 O142:P142 N139:N142 N145 N148 N152 N163 N169:N171 N181:N182 N184 N186 N193 N196 N198 N200:N201 N211 N223 N225 N39 N338:N341 N344 N396 Q14 Q17:Q19 Q31 Q34:Q36 Q39 Q51 Q56 Q62 R142:S142 T14 T17:T19 T31 T34:T36 T39 T51 T56 T62 U142:V142 W14 W17:W19 W31 W34:W36 W39 W51 W56 W62 Z14 Z17:Z19 Z31 Z34:Z36 Z39 Z51 Z56 Z62 AC14 AC17:AC19 AC31 AC34:AC36 AC39 AC51 AC56 AC62 AF14 AF17:AF19 AF31 AF34:AF36 AF39 AF51 AF56 AF62 AI14 AI17:AI19 AI31 AI34:AI36 AI39 AI51 AI56 AI62 AL14 AL17:AL19 AL31 AL34:AL36 AL39 AL51 AL56 AL62 AO14 AO17:AO19 AO31 AO34:AO36 AO39 AO51 AO56 AO59:AO60 AO62 H11:H66 F10:AO10 K135:K240 H68:H398 F153:G195 I75:I76 L75:L76 O75:O76 R75:R76 U75:U76 X75:X76 AA75:AA76 AD75:AD76 AG75:AG76 AJ75:AJ76 AM75:AM76 I81 L81 N81:O81 R81 U81 X81 AA81 AD81 AG81 AJ81 AM81 I83 L83 N83:O83 R83 U83 X83 AA83 AD83 AG83 AJ83 AM83 I87 L87 N87:O87 R87 U87 X87 AA87 AD87 AG87 AJ87 AM87 I102 L102 O102 R102 U102 X102 AA102 AD102 AG102 AJ102 AM102 I104 L104 O104 R104 U104 X104 AA104 AD104 AG104 AJ104 AM104 I113:J113 L113:M113 O113:P113 R113 U113 X113 AA113 AD113 AG113 AJ113 AM113 I140 L140 O140 R140 U140 X140 AA140 AD140 AG140 AJ140 AM140 I160 L160 N160:O160 R160 U160 X160 AA160 AD160 AG160 AJ160 AM160 I171 L171 O171 R171 U171 X171 AA171 AD171 AG171 AJ171 AM171 I175 L175 N175:O175 R175 U175 X175 AA175 AD175 AG175 AJ175 AM175 I177 L177 N177:O177 R177 U177 X177 AA177 AD177 AG177 AJ177 AM177 I191 L191 N191:O191 R191 U191 X191 AA191 AD191 AG191 AJ191 AM191 I207:J207 L207:P207 R207:S207 U207:V207 X207:Y207 AA207:AB207 AD207:AE207 AG207:AH207 AJ207:AK207 AM207 I216 L216 N216:O216 R216 U216 X216 AA216 AD216 AG216 AJ216 AM216 I221 L221 N221:O221 R221 U221 X221 AA221 AD221 AG221 AJ221 AM221 I130 L130 N130:O130 R130 U130 X130 AA130 AD130 AG130 AJ130 AM130 I205 L201 L205 N205:O205 R205 U205 X205 AA205 AD205 AG205 AJ205 AM205 I188:I189 L188:L189 N188:O189 R188:R189 U188:U189 X188:X189 AA188:AA189 AD188:AD189 AG188:AG189 AJ188:AJ189 AM188:AM189 I59:I60 L59:L60 N59:O60 Q59:R60 T59:U60 W59:X60 Z59:AA60 AC59:AD60 AF59:AG60 AI59:AJ60 AL59:AM60 I12:J12 L12:AO12" name="Rango2_1"/>
    <protectedRange sqref="I135:J135 I242:J335 I68:K69 I337:J398 L14:M14 L17:M17 L31:M31 I11:J11 I13:J58 M175 I197:J204 I178:J187 I224:J240 I212:J215 I208:J210 M205 I143:J151 I137:J139 L182:M182 M177 F114:G114 I70:J74 O14:P14 O17:P17 O31:P31 L34:M36 O34:P36 P175 P177 O182:P182 P205 R14:S14 R17:S17 R31:S31 R34:S36 S175 S177 R182:S182 S205 U14:V14 U17:V17 U31:V31 U34:V36 V175 U182:V182 V205 X14:Y14 X17:Y17 X31:Y31 X34:Y36 Y175 X182:Y182 Y205 AA14:AB14 AA17:AB17 AA31:AB31 AA34:AB36 AB175 AA182:AB182 AB205 AD14:AE14 AD17:AE17 AD31:AE31 AD34:AE36 AE175 AD182:AE182 AE205 AG14:AH14 AG17:AH17 AG31:AH31 AG34:AH36 AH175 AG182:AH182 AH205 AJ14:AK14 AJ17:AK17 AJ31:AK31 AJ34:AK36 AK175 AJ182:AK182 AK205 AM14:AN14 AM17:AN17 AM31:AN31 AM34:AN36 AN175 AM182:AN182 AN205 I153:J159 I77:J80 J75:J76 I82:J82 J81 I84:J86 J83 I88:J101 J87 I103:J103 J102 I105:J112 J104 I114:J129 L114 O114 R114 U114 X114 AA114 AD114 AG114 AJ114 AM114 I131:J133 J130 J140 I161:J170 J160 I172:J174 J171 J175 J177 I190:J190 I192:J195 J191 I217:J220 J216 I222:J222 J221 I206:J206 J205 J188:J189 I61:J66 M59:M60 P59:P60 S59:S60 V59:V60 Y59:Y60 AB59:AB60 AE59:AE60 AH59:AH60 AK59:AK60 AN59:AN60 J59:J60" name="Rango2_2"/>
    <protectedRange sqref="L135:N135 L242:N335 L11:N11 L68:N69 L337:N337 L15:N16 L20:N30 L32:N33 L37:N38 U51:V51 AD51:AE51 L61:N61 L13:N13 L178:N180 L197:N197 L224:N224 L212:N215 L208:N210 L206:N206 L153:N159 L143:N144 L137:N138 L183:N183 P114 L115:N124 P83 L18:M19 L52:N55 L51:M51 L57:N58 L56:M56 L63:N66 L62:M62 L72:N72 L70:M71 L77:N80 L73:M74 L82:N82 M81 L84:N84 M83 L86:N86 L85:M85 L88:N101 M87 L106:N107 L103:M103 L109:N112 L108:M108 M114 L129:N129 L125:M128 L131:N132 M130 L133:M133 L139:M139 L146:N147 L145:M145 L149:N151 L148:M148 L161:N162 M160 L163:M163 L172:N174 L169:M170 L181:M181 L185:N185 L184:M184 L187:N187 L186:M186 L190:N190 L192:N192 M191 L194:N195 L193:M193 L199:N199 L198:M198 L202:N204 L200:M200 L217:N220 M216 L222:N222 M221 L226:N240 L225:M225 L40:N50 L39:M39 L342:N343 L338:M341 L345:N395 L344:M344 L397:N398 L396:M396 S83 S114 V83 V114 Y83 Y114 AB83 AB114 AE83 AE114 AH83 AH114 AK83 AK114 AN114 L164:N168 M75:M76 M102 L105:M105 M104 M140 M171 M188:M189 M201" name="Rango2_3"/>
    <protectedRange sqref="O135:Q135 O242:Q335 O11:Q11 O15:Q16 O20:Q30 O32:Q33 O37:Q38 O61:Q61 O13:Q13 O178:Q180 O197:Q197 O224:Q224 O212:Q215 O208:Q210 O206:Q206 O153:Q159 O143:Q144 O137:Q138 O183:Q183 O18:P19 O40:Q50 O39:P39 O52:Q55 O51:P51 O57:Q58 O56:P56 O63:Q66 O62:P62 O68:Q74 Q83 O84:Q86 Q113:Q114 O115:Q129 O139:P139 O146:Q147 O145:P145 O149:Q151 O148:P148 O161:Q162 P160 O163:P163 O172:Q174 O169:P170 O181:P181 O185:Q185 O184:P184 O187:Q187 O186:P186 O190:Q190 O192:Q192 P191 O194:Q195 O193:P193 O199:Q199 O198:P198 O202:Q204 O200:P201 O217:Q220 P216 O222:Q222 P221 O226:Q240 O225:P225 O337:Q398 O164:Q168 O77:Q80 P75:Q76 O82:Q82 P81:Q81 O88:Q101 P87:Q87 O103:Q103 P102:Q102 O105:Q112 P104:Q104 O131:Q133 P130:Q130 P140 P171 P188:P189" name="Rango2_4"/>
  </protectedRanges>
  <autoFilter ref="A6:AM407"/>
  <printOptions horizontalCentered="1"/>
  <pageMargins left="0.6299212598425197" right="0.3937007874015748" top="0.4330708661417323" bottom="0.4330708661417323" header="0.5118110236220472" footer="0"/>
  <pageSetup fitToHeight="14" horizontalDpi="600" verticalDpi="600" orientation="landscape" paperSize="5" scale="35" r:id="rId2"/>
  <headerFooter alignWithMargins="0">
    <oddFooter>&amp;L&amp;"Calibri,Normal"&amp;Z&amp;F&amp;R&amp;P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Galvez</dc:creator>
  <cp:keywords/>
  <dc:description/>
  <cp:lastModifiedBy>Sandra Galvez</cp:lastModifiedBy>
  <cp:lastPrinted>2016-01-19T00:33:35Z</cp:lastPrinted>
  <dcterms:created xsi:type="dcterms:W3CDTF">2014-02-25T00:08:15Z</dcterms:created>
  <dcterms:modified xsi:type="dcterms:W3CDTF">2016-02-24T17:22:30Z</dcterms:modified>
  <cp:category/>
  <cp:version/>
  <cp:contentType/>
  <cp:contentStatus/>
</cp:coreProperties>
</file>