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CONC. POR PARTIDA PRES. Y PROCE" sheetId="1" r:id="rId1"/>
  </sheets>
  <definedNames/>
  <calcPr fullCalcOnLoad="1"/>
</workbook>
</file>

<file path=xl/sharedStrings.xml><?xml version="1.0" encoding="utf-8"?>
<sst xmlns="http://schemas.openxmlformats.org/spreadsheetml/2006/main" count="185" uniqueCount="107">
  <si>
    <t>Pagina   1 de 2</t>
  </si>
  <si>
    <t>NOMBRE</t>
  </si>
  <si>
    <t>METAS</t>
  </si>
  <si>
    <t>ACCIONES</t>
  </si>
  <si>
    <t>INGRESOS PROPIOS</t>
  </si>
  <si>
    <t>Total Capítulo 2000</t>
  </si>
  <si>
    <t>Total Capítulo 3000</t>
  </si>
  <si>
    <t>Total Capítulo 5000</t>
  </si>
  <si>
    <t>GASTO DIRECTO</t>
  </si>
  <si>
    <t>Total Capítulo 1000</t>
  </si>
  <si>
    <t>Nombre del documento: Formato del Concentrado por Partida Presupuestal y Proceso Estratégico.</t>
  </si>
  <si>
    <t>CONCENTRADO POR PARTIDA PRESUPUESTAL Y PROCESO ESTRATÉGICO</t>
  </si>
  <si>
    <t xml:space="preserve">1. ACADÉMICO </t>
  </si>
  <si>
    <t xml:space="preserve">2. VINCULACIÓN </t>
  </si>
  <si>
    <t>3. PLANEACIÓN</t>
  </si>
  <si>
    <t>4. CALIDAD</t>
  </si>
  <si>
    <t>5. ADMINISTRACIÓN             DE RECURSOS</t>
  </si>
  <si>
    <t>PARTIDA  PRESUPUESTAL (4)</t>
  </si>
  <si>
    <t>P R O C E S O S   E S T R A T É G I C O S (5)</t>
  </si>
  <si>
    <t>TOTAL DE CAPÍTULOS (8)</t>
  </si>
  <si>
    <t xml:space="preserve">TOTAL POR PROCESO (9): </t>
  </si>
  <si>
    <t>PRESUPUESTO A CUBRIR       A     TRAVÉS DE (6)</t>
  </si>
  <si>
    <t>T O T A L (7)</t>
  </si>
  <si>
    <t>CLAVE</t>
  </si>
  <si>
    <t>Código: SNEST-PL-PO-002-01</t>
  </si>
  <si>
    <t>Revisión:  0</t>
  </si>
  <si>
    <t>DE TEQUILA</t>
  </si>
  <si>
    <t>INSTITUTO TECNOLÓGICO SUPERIOR</t>
  </si>
  <si>
    <t>HOJA:</t>
  </si>
  <si>
    <t xml:space="preserve">DE: </t>
  </si>
  <si>
    <t>HONORARIOS POR SERVICIOS PROFESIONALES</t>
  </si>
  <si>
    <t>SUELDO BASE</t>
  </si>
  <si>
    <t>PRIMA QUINQUENAL POR AÑOS DE SERVICIOS EFECTIVOS PRESTADOS</t>
  </si>
  <si>
    <t>COMPENSACIONES PARA MATERIAL DIDACTICO</t>
  </si>
  <si>
    <t>PRIMA VACACIONAL Y DOMINICAL</t>
  </si>
  <si>
    <t>AGUINALDO</t>
  </si>
  <si>
    <t>ESTIMULO POR EL DIA DEL SERVIDOR PUBLICO</t>
  </si>
  <si>
    <t>CUOTAS A PENSIONES</t>
  </si>
  <si>
    <t>CUOTAS PARA LA VIVIENDA</t>
  </si>
  <si>
    <t>CUOTAS PARA EL SISTEMA DE AHORRO PARA EL RETIRO (SAR)</t>
  </si>
  <si>
    <t>AYUDA PARA DESPENSA</t>
  </si>
  <si>
    <t>IMPACTO AL SALARIO EN EL TRANSCURSO DEL AÑO</t>
  </si>
  <si>
    <t>MATERIAL DE LIMPIEZA</t>
  </si>
  <si>
    <t>MATERIAL DIDACTICO</t>
  </si>
  <si>
    <t>MATERIALES Y UTILES DE IMPRESION Y REPRODUCCION</t>
  </si>
  <si>
    <t>ALIMENTACION PARA SERVIDORES PUBLICOS ESTATALES</t>
  </si>
  <si>
    <t>UTENSILIOS PARA EL SERVICIO DE ALIMENTACION</t>
  </si>
  <si>
    <t>MEDICINAS Y PRODUCTOS FARMACEUTICOS</t>
  </si>
  <si>
    <t>COMBUSTIBLES</t>
  </si>
  <si>
    <t>ARTICULOS DEPORTIVOS</t>
  </si>
  <si>
    <t>SERVICIO POSTAL</t>
  </si>
  <si>
    <t>SERVICIO DE ENERGIA ELECTRICA</t>
  </si>
  <si>
    <t>CAPACITACION INSTITUCIONAL</t>
  </si>
  <si>
    <t>CAPACITACION ESPECIALIZADA</t>
  </si>
  <si>
    <t>IMPRESIONES DE PAPELERIA OFICIAL</t>
  </si>
  <si>
    <t>GASTOS DE CEREMONIAL Y DE ORDEN SOCIAL</t>
  </si>
  <si>
    <t>MATERIALES COMPLEMENTARIOS</t>
  </si>
  <si>
    <t>LUBRICANTES Y ADITIVOS</t>
  </si>
  <si>
    <t>6</t>
  </si>
  <si>
    <t>16</t>
  </si>
  <si>
    <t>2</t>
  </si>
  <si>
    <t>8</t>
  </si>
  <si>
    <t>4</t>
  </si>
  <si>
    <t>28</t>
  </si>
  <si>
    <t>REFACCIONES, Y ACCESORIOS MENORES DE MAQUINARIA Y OTROS EQUIPOS</t>
  </si>
  <si>
    <t>DIFUSIÓN POR RADIO, TELEVISIÓN Y OTROS MEDIOS DE MENSAJES COMERCIALES PARA PROMOVER LA VENTA DE BIENES Y SERVICIOS</t>
  </si>
  <si>
    <t>PASAJES AEREOS</t>
  </si>
  <si>
    <t>VIATICOS EN EL PAIS</t>
  </si>
  <si>
    <t>SERVICIOS DE CONSULTORIA ADMINISTRATIVA, PROCESOS, TÉCNICA Y EN TECNOLOGIAS DE LA INFORMACIÓN</t>
  </si>
  <si>
    <t>SERVICIOS PROFESIONALES, CIENTÍFICOS Y TÉCNICOS INTEGRALES</t>
  </si>
  <si>
    <t>MATERIALES, ÚTILES Y EQUIPOS MENORES DE OFICINA</t>
  </si>
  <si>
    <t>GASTOS DE ORDEN CULTURAL</t>
  </si>
  <si>
    <t>CAMARAS FOTOGRAFICAS Y DE VIDEO</t>
  </si>
  <si>
    <t>EQUIPO DE COMPUTO Y DE TECNOLOGIA DE LA INFORMACION</t>
  </si>
  <si>
    <t>ASIGNACION ESPECIFICA PARA PERSONAL DOCENTE</t>
  </si>
  <si>
    <t>CUOTAS AL IMSS</t>
  </si>
  <si>
    <t>REGISTRO E IDENTIFICACION VEHICULAR</t>
  </si>
  <si>
    <t>MATERIAL ELECTRICO Y ELECTRÓNICO</t>
  </si>
  <si>
    <t>MATERIALES, ACCESORIOS Y SUMINISTROS MEDICOS</t>
  </si>
  <si>
    <t>MATERIALES, ACCESORIOS Y SUMINISTROS DE LABORATORIO</t>
  </si>
  <si>
    <t>HERRAMIENTAS MENORES</t>
  </si>
  <si>
    <t>TELEFONIA TRADICIONAL</t>
  </si>
  <si>
    <t>SERVICIOS DE TELECOMUNICACIONES Y SATELITES</t>
  </si>
  <si>
    <t>SERVICIOS LEGALES, DE CONTABILIDAD, AUDITORIA Y RELACIONADOS</t>
  </si>
  <si>
    <t>SEGUROS DE BIENES PATRIMONIALES</t>
  </si>
  <si>
    <t>SERVICIOS FINANCIEROS Y BANCARIOS</t>
  </si>
  <si>
    <t>REPARACION Y MANTENIMIENTO DE EQUIPO DE TRANSPORTE</t>
  </si>
  <si>
    <t>CONSERVACION Y MANTENIMIENTO MENOR DE INMUEBLES</t>
  </si>
  <si>
    <t>MANTENIMIENTO Y CONSERVACION DE MAQUINARIA  Y EQUIPO DE TRABAJO ESPECIFICO</t>
  </si>
  <si>
    <t>PASAJES TERRESTRES</t>
  </si>
  <si>
    <t>CONGRESOS Y CONVENCIONES</t>
  </si>
  <si>
    <t>GASTOS MENORES</t>
  </si>
  <si>
    <t>IMPUESTOS Y DERECHOS</t>
  </si>
  <si>
    <t>VESTUARIO Y UNIFORMES</t>
  </si>
  <si>
    <t>INSTALACION, REPARACION Y MANTENIMIENTO DE MOBILIARIO Y EQUIPO DE ADMINISTRACION , EDUCACIONAL Y RECREATIVO</t>
  </si>
  <si>
    <t>INSTALACION, REPARACION Y MANTENIMIENTO DE EQUIPO DE COMPUTO Y TECNOLOGIAS DE LA INFORMACION</t>
  </si>
  <si>
    <t>42</t>
  </si>
  <si>
    <t>9</t>
  </si>
  <si>
    <t>7</t>
  </si>
  <si>
    <t>24</t>
  </si>
  <si>
    <t>102</t>
  </si>
  <si>
    <t>PROYECTO DEL PROGRAMA OPERATIVO ANUAL 2013</t>
  </si>
  <si>
    <t>TELEFONIA CELULAR</t>
  </si>
  <si>
    <t>SERVICIO DE LIMPIEZA Y MANEJO DE DESECHOS</t>
  </si>
  <si>
    <t>OTRAS MEDIDAS DE CARÁCTER SOCIAL Y ECONOMICAS</t>
  </si>
  <si>
    <t>CONTINGENTES</t>
  </si>
  <si>
    <t>Total Capítulo 4000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</si>
</sst>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$-80A]#,##0.00;[Red][$$-80A]#,##0.00"/>
    <numFmt numFmtId="190" formatCode="0\1"/>
    <numFmt numFmtId="191" formatCode="[$€-2]\ #,##0.00_);[Red]\([$€-2]\ #,##0.00\)"/>
    <numFmt numFmtId="192" formatCode="&quot;$&quot;#,##0"/>
    <numFmt numFmtId="193" formatCode="_-[$$-80A]* #,##0_-;\-[$$-80A]* #,##0_-;_-[$$-80A]* &quot;-&quot;_-;_-@_-"/>
    <numFmt numFmtId="194" formatCode="_-[$$-80A]* #,##0.00_-;\-[$$-80A]* #,##0.00_-;_-[$$-80A]* &quot;-&quot;??_-;_-@_-"/>
    <numFmt numFmtId="195" formatCode="&quot;$&quot;#,##0.0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i/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thin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/>
    </xf>
    <xf numFmtId="49" fontId="11" fillId="33" borderId="15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33" borderId="18" xfId="0" applyNumberFormat="1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3" fontId="0" fillId="34" borderId="25" xfId="0" applyNumberFormat="1" applyFont="1" applyFill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3" fontId="0" fillId="34" borderId="26" xfId="0" applyNumberFormat="1" applyFill="1" applyBorder="1" applyAlignment="1">
      <alignment horizontal="right" vertical="center"/>
    </xf>
    <xf numFmtId="3" fontId="0" fillId="34" borderId="27" xfId="0" applyNumberFormat="1" applyFill="1" applyBorder="1" applyAlignment="1">
      <alignment horizontal="right" vertical="center"/>
    </xf>
    <xf numFmtId="42" fontId="0" fillId="34" borderId="20" xfId="0" applyNumberFormat="1" applyFill="1" applyBorder="1" applyAlignment="1">
      <alignment horizontal="right" vertical="center"/>
    </xf>
    <xf numFmtId="0" fontId="0" fillId="0" borderId="28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3" fontId="0" fillId="34" borderId="29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3" fontId="0" fillId="34" borderId="27" xfId="0" applyNumberFormat="1" applyFont="1" applyFill="1" applyBorder="1" applyAlignment="1">
      <alignment horizontal="right" vertical="center"/>
    </xf>
    <xf numFmtId="42" fontId="0" fillId="34" borderId="20" xfId="0" applyNumberFormat="1" applyFon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3" fontId="0" fillId="34" borderId="25" xfId="0" applyNumberFormat="1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3" fontId="0" fillId="34" borderId="31" xfId="0" applyNumberFormat="1" applyFill="1" applyBorder="1" applyAlignment="1">
      <alignment horizontal="right" vertic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2" fontId="0" fillId="34" borderId="33" xfId="0" applyNumberFormat="1" applyFont="1" applyFill="1" applyBorder="1" applyAlignment="1">
      <alignment horizontal="right" vertical="center"/>
    </xf>
    <xf numFmtId="42" fontId="0" fillId="34" borderId="33" xfId="0" applyNumberFormat="1" applyFill="1" applyBorder="1" applyAlignment="1">
      <alignment horizontal="right" vertical="center"/>
    </xf>
    <xf numFmtId="42" fontId="0" fillId="34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" fontId="0" fillId="34" borderId="34" xfId="0" applyNumberFormat="1" applyFill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15" fillId="0" borderId="35" xfId="0" applyFont="1" applyFill="1" applyBorder="1" applyAlignment="1">
      <alignment horizontal="lef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42" fontId="0" fillId="0" borderId="20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49" fontId="12" fillId="35" borderId="10" xfId="0" applyNumberFormat="1" applyFont="1" applyFill="1" applyBorder="1" applyAlignment="1">
      <alignment horizontal="center"/>
    </xf>
    <xf numFmtId="49" fontId="12" fillId="35" borderId="16" xfId="0" applyNumberFormat="1" applyFont="1" applyFill="1" applyBorder="1" applyAlignment="1">
      <alignment horizontal="center"/>
    </xf>
    <xf numFmtId="49" fontId="11" fillId="35" borderId="19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3" fontId="0" fillId="0" borderId="27" xfId="0" applyNumberForma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/>
    </xf>
    <xf numFmtId="3" fontId="0" fillId="0" borderId="26" xfId="0" applyNumberForma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42" fontId="0" fillId="0" borderId="20" xfId="0" applyNumberFormat="1" applyFill="1" applyBorder="1" applyAlignment="1">
      <alignment horizontal="center" vertical="center"/>
    </xf>
    <xf numFmtId="42" fontId="0" fillId="0" borderId="40" xfId="0" applyNumberFormat="1" applyFill="1" applyBorder="1" applyAlignment="1">
      <alignment horizontal="center" vertical="center"/>
    </xf>
    <xf numFmtId="42" fontId="0" fillId="0" borderId="33" xfId="0" applyNumberFormat="1" applyFill="1" applyBorder="1" applyAlignment="1">
      <alignment horizontal="right" vertical="center"/>
    </xf>
    <xf numFmtId="42" fontId="0" fillId="34" borderId="41" xfId="0" applyNumberFormat="1" applyFill="1" applyBorder="1" applyAlignment="1">
      <alignment horizontal="right" vertical="center"/>
    </xf>
    <xf numFmtId="42" fontId="0" fillId="0" borderId="41" xfId="0" applyNumberFormat="1" applyFill="1" applyBorder="1" applyAlignment="1">
      <alignment horizontal="right" vertical="center"/>
    </xf>
    <xf numFmtId="42" fontId="0" fillId="34" borderId="41" xfId="0" applyNumberFormat="1" applyFont="1" applyFill="1" applyBorder="1" applyAlignment="1">
      <alignment horizontal="right" vertical="center"/>
    </xf>
    <xf numFmtId="42" fontId="0" fillId="34" borderId="41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2" fontId="0" fillId="0" borderId="20" xfId="0" applyNumberFormat="1" applyFont="1" applyFill="1" applyBorder="1" applyAlignment="1">
      <alignment horizontal="right" vertical="center"/>
    </xf>
    <xf numFmtId="42" fontId="0" fillId="0" borderId="4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42" fontId="0" fillId="0" borderId="43" xfId="0" applyNumberFormat="1" applyFill="1" applyBorder="1" applyAlignment="1">
      <alignment horizontal="right" vertical="center"/>
    </xf>
    <xf numFmtId="42" fontId="0" fillId="0" borderId="43" xfId="0" applyNumberFormat="1" applyFont="1" applyFill="1" applyBorder="1" applyAlignment="1">
      <alignment horizontal="right" vertical="center"/>
    </xf>
    <xf numFmtId="42" fontId="0" fillId="0" borderId="2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1" fontId="9" fillId="33" borderId="45" xfId="0" applyNumberFormat="1" applyFont="1" applyFill="1" applyBorder="1" applyAlignment="1">
      <alignment horizontal="center" vertical="center" wrapText="1"/>
    </xf>
    <xf numFmtId="1" fontId="9" fillId="33" borderId="4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9" fillId="36" borderId="62" xfId="0" applyFont="1" applyFill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42" fontId="0" fillId="0" borderId="62" xfId="0" applyNumberFormat="1" applyFont="1" applyFill="1" applyBorder="1" applyAlignment="1">
      <alignment horizontal="center"/>
    </xf>
    <xf numFmtId="42" fontId="0" fillId="0" borderId="43" xfId="0" applyNumberFormat="1" applyFont="1" applyFill="1" applyBorder="1" applyAlignment="1">
      <alignment horizontal="center"/>
    </xf>
    <xf numFmtId="42" fontId="0" fillId="0" borderId="62" xfId="0" applyNumberFormat="1" applyFill="1" applyBorder="1" applyAlignment="1">
      <alignment horizontal="center"/>
    </xf>
    <xf numFmtId="42" fontId="0" fillId="0" borderId="43" xfId="0" applyNumberFormat="1" applyFill="1" applyBorder="1" applyAlignment="1">
      <alignment horizontal="center"/>
    </xf>
    <xf numFmtId="0" fontId="9" fillId="0" borderId="6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3" fontId="0" fillId="34" borderId="42" xfId="0" applyNumberFormat="1" applyFont="1" applyFill="1" applyBorder="1" applyAlignment="1">
      <alignment horizontal="right" vertical="center"/>
    </xf>
    <xf numFmtId="3" fontId="0" fillId="34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1" fillId="36" borderId="62" xfId="0" applyFont="1" applyFill="1" applyBorder="1" applyAlignment="1">
      <alignment horizontal="right" vertical="center"/>
    </xf>
    <xf numFmtId="0" fontId="1" fillId="36" borderId="43" xfId="0" applyFont="1" applyFill="1" applyBorder="1" applyAlignment="1">
      <alignment horizontal="right" vertical="center"/>
    </xf>
    <xf numFmtId="42" fontId="0" fillId="0" borderId="62" xfId="0" applyNumberFormat="1" applyFont="1" applyFill="1" applyBorder="1" applyAlignment="1">
      <alignment horizontal="center" vertical="center"/>
    </xf>
    <xf numFmtId="42" fontId="0" fillId="0" borderId="43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63" xfId="0" applyNumberFormat="1" applyFont="1" applyFill="1" applyBorder="1" applyAlignment="1">
      <alignment horizontal="right" vertical="center"/>
    </xf>
    <xf numFmtId="3" fontId="0" fillId="0" borderId="64" xfId="0" applyNumberFormat="1" applyFont="1" applyFill="1" applyBorder="1" applyAlignment="1">
      <alignment horizontal="right" vertical="center"/>
    </xf>
    <xf numFmtId="3" fontId="0" fillId="34" borderId="44" xfId="0" applyNumberFormat="1" applyFont="1" applyFill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42" fontId="0" fillId="34" borderId="62" xfId="0" applyNumberFormat="1" applyFont="1" applyFill="1" applyBorder="1" applyAlignment="1">
      <alignment horizontal="center" vertical="center"/>
    </xf>
    <xf numFmtId="42" fontId="0" fillId="34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47625</xdr:rowOff>
    </xdr:from>
    <xdr:to>
      <xdr:col>1</xdr:col>
      <xdr:colOff>1304925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95275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56</xdr:row>
      <xdr:rowOff>47625</xdr:rowOff>
    </xdr:from>
    <xdr:to>
      <xdr:col>1</xdr:col>
      <xdr:colOff>1304925</xdr:colOff>
      <xdr:row>60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0629900"/>
          <a:ext cx="1533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tabSelected="1" zoomScale="67" zoomScaleNormal="67" zoomScalePageLayoutView="0" workbookViewId="0" topLeftCell="A1">
      <selection activeCell="D126" sqref="D126"/>
    </sheetView>
  </sheetViews>
  <sheetFormatPr defaultColWidth="11.421875" defaultRowHeight="12.75"/>
  <cols>
    <col min="1" max="1" width="11.57421875" style="0" customWidth="1"/>
    <col min="2" max="2" width="69.28125" style="0" customWidth="1"/>
    <col min="3" max="11" width="12.7109375" style="0" customWidth="1"/>
    <col min="12" max="12" width="14.421875" style="1" customWidth="1"/>
    <col min="13" max="13" width="12.7109375" style="0" customWidth="1"/>
    <col min="14" max="14" width="14.00390625" style="0" customWidth="1"/>
    <col min="15" max="15" width="10.8515625" style="0" customWidth="1"/>
    <col min="16" max="16" width="7.7109375" style="0" customWidth="1"/>
    <col min="17" max="17" width="15.7109375" style="0" customWidth="1"/>
  </cols>
  <sheetData>
    <row r="1" spans="1:16" ht="19.5" customHeight="1" thickTop="1">
      <c r="A1" s="139"/>
      <c r="B1" s="140"/>
      <c r="C1" s="141"/>
      <c r="D1" s="148" t="s">
        <v>10</v>
      </c>
      <c r="E1" s="149"/>
      <c r="F1" s="149"/>
      <c r="G1" s="149"/>
      <c r="H1" s="149"/>
      <c r="I1" s="149"/>
      <c r="J1" s="149"/>
      <c r="K1" s="150"/>
      <c r="L1" s="133" t="s">
        <v>24</v>
      </c>
      <c r="M1" s="134"/>
      <c r="N1" s="134"/>
      <c r="O1" s="134"/>
      <c r="P1" s="135"/>
    </row>
    <row r="2" spans="1:16" ht="19.5" customHeight="1" thickBot="1">
      <c r="A2" s="142"/>
      <c r="B2" s="143"/>
      <c r="C2" s="144"/>
      <c r="D2" s="151"/>
      <c r="E2" s="152"/>
      <c r="F2" s="152"/>
      <c r="G2" s="152"/>
      <c r="H2" s="152"/>
      <c r="I2" s="152"/>
      <c r="J2" s="152"/>
      <c r="K2" s="153"/>
      <c r="L2" s="136"/>
      <c r="M2" s="137"/>
      <c r="N2" s="137"/>
      <c r="O2" s="137"/>
      <c r="P2" s="138"/>
    </row>
    <row r="3" spans="1:16" ht="19.5" customHeight="1" thickTop="1">
      <c r="A3" s="142"/>
      <c r="B3" s="143"/>
      <c r="C3" s="144"/>
      <c r="D3" s="151"/>
      <c r="E3" s="152"/>
      <c r="F3" s="152"/>
      <c r="G3" s="152"/>
      <c r="H3" s="152"/>
      <c r="I3" s="152"/>
      <c r="J3" s="152"/>
      <c r="K3" s="153"/>
      <c r="L3" s="133" t="s">
        <v>25</v>
      </c>
      <c r="M3" s="134"/>
      <c r="N3" s="134"/>
      <c r="O3" s="134"/>
      <c r="P3" s="135"/>
    </row>
    <row r="4" spans="1:16" ht="19.5" customHeight="1" thickBot="1">
      <c r="A4" s="142"/>
      <c r="B4" s="143"/>
      <c r="C4" s="144"/>
      <c r="D4" s="151"/>
      <c r="E4" s="152"/>
      <c r="F4" s="152"/>
      <c r="G4" s="152"/>
      <c r="H4" s="152"/>
      <c r="I4" s="152"/>
      <c r="J4" s="152"/>
      <c r="K4" s="153"/>
      <c r="L4" s="136"/>
      <c r="M4" s="137"/>
      <c r="N4" s="137"/>
      <c r="O4" s="137"/>
      <c r="P4" s="138"/>
    </row>
    <row r="5" spans="1:16" ht="19.5" customHeight="1" thickTop="1">
      <c r="A5" s="142"/>
      <c r="B5" s="143"/>
      <c r="C5" s="144"/>
      <c r="D5" s="151"/>
      <c r="E5" s="152"/>
      <c r="F5" s="152"/>
      <c r="G5" s="152"/>
      <c r="H5" s="152"/>
      <c r="I5" s="152"/>
      <c r="J5" s="152"/>
      <c r="K5" s="153"/>
      <c r="L5" s="133" t="s">
        <v>0</v>
      </c>
      <c r="M5" s="134"/>
      <c r="N5" s="134"/>
      <c r="O5" s="134"/>
      <c r="P5" s="135"/>
    </row>
    <row r="6" spans="1:16" ht="19.5" customHeight="1" thickBot="1">
      <c r="A6" s="145"/>
      <c r="B6" s="146"/>
      <c r="C6" s="147"/>
      <c r="D6" s="154"/>
      <c r="E6" s="155"/>
      <c r="F6" s="155"/>
      <c r="G6" s="155"/>
      <c r="H6" s="155"/>
      <c r="I6" s="155"/>
      <c r="J6" s="155"/>
      <c r="K6" s="156"/>
      <c r="L6" s="136"/>
      <c r="M6" s="137"/>
      <c r="N6" s="137"/>
      <c r="O6" s="137"/>
      <c r="P6" s="138"/>
    </row>
    <row r="7" spans="1:16" ht="9" customHeight="1" thickTop="1">
      <c r="A7" s="2"/>
      <c r="B7" s="2"/>
      <c r="C7" s="126"/>
      <c r="D7" s="127"/>
      <c r="E7" s="127"/>
      <c r="F7" s="127"/>
      <c r="G7" s="4"/>
      <c r="H7" s="4"/>
      <c r="I7" s="4"/>
      <c r="J7" s="1"/>
      <c r="K7" s="1"/>
      <c r="M7" s="1"/>
      <c r="N7" s="1"/>
      <c r="O7" s="1"/>
      <c r="P7" s="1"/>
    </row>
    <row r="8" spans="1:16" ht="20.25">
      <c r="A8" s="128" t="s">
        <v>101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6.75" customHeight="1">
      <c r="A9" s="4"/>
      <c r="B9" s="4"/>
      <c r="C9" s="4"/>
      <c r="D9" s="4"/>
      <c r="E9" s="4"/>
      <c r="F9" s="4"/>
      <c r="G9" s="4"/>
      <c r="H9" s="4"/>
      <c r="I9" s="4"/>
      <c r="J9" s="1"/>
      <c r="K9" s="1"/>
      <c r="M9" s="1"/>
      <c r="N9" s="1"/>
      <c r="O9" s="1"/>
      <c r="P9" s="1"/>
    </row>
    <row r="10" spans="1:16" ht="18">
      <c r="A10" s="130" t="s">
        <v>11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7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1"/>
      <c r="K11" s="1"/>
      <c r="M11" s="1"/>
      <c r="N11" s="1"/>
      <c r="O11" s="1"/>
      <c r="P11" s="1"/>
    </row>
    <row r="12" spans="1:16" ht="16.5" thickBot="1">
      <c r="A12" s="5"/>
      <c r="B12" s="131" t="s">
        <v>27</v>
      </c>
      <c r="C12" s="131"/>
      <c r="D12" s="131"/>
      <c r="E12" s="131"/>
      <c r="F12" s="132" t="s">
        <v>26</v>
      </c>
      <c r="G12" s="132"/>
      <c r="H12" s="132"/>
      <c r="I12" s="132"/>
      <c r="J12" s="132"/>
      <c r="K12" s="132"/>
      <c r="L12" s="21"/>
      <c r="M12" s="22" t="s">
        <v>28</v>
      </c>
      <c r="N12" s="23">
        <v>1</v>
      </c>
      <c r="O12" s="22" t="s">
        <v>29</v>
      </c>
      <c r="P12" s="23">
        <v>2</v>
      </c>
    </row>
    <row r="13" spans="1:16" ht="9.75" customHeight="1" thickBot="1">
      <c r="A13" s="1"/>
      <c r="B13" s="1"/>
      <c r="C13" s="1"/>
      <c r="D13" s="1"/>
      <c r="E13" s="1"/>
      <c r="F13" s="1"/>
      <c r="G13" s="1"/>
      <c r="H13" s="1"/>
      <c r="I13" s="157"/>
      <c r="J13" s="157"/>
      <c r="K13" s="1"/>
      <c r="M13" s="1"/>
      <c r="N13" s="1"/>
      <c r="O13" s="1"/>
      <c r="P13" s="1"/>
    </row>
    <row r="14" spans="1:16" ht="19.5" customHeight="1" thickBot="1" thickTop="1">
      <c r="A14" s="103" t="s">
        <v>17</v>
      </c>
      <c r="B14" s="104"/>
      <c r="C14" s="104" t="s">
        <v>18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6" t="s">
        <v>21</v>
      </c>
      <c r="N14" s="107"/>
      <c r="O14" s="110" t="s">
        <v>22</v>
      </c>
      <c r="P14" s="111"/>
    </row>
    <row r="15" spans="1:16" ht="36" customHeight="1" thickBot="1" thickTop="1">
      <c r="A15" s="116" t="s">
        <v>23</v>
      </c>
      <c r="B15" s="120" t="s">
        <v>1</v>
      </c>
      <c r="C15" s="124" t="s">
        <v>12</v>
      </c>
      <c r="D15" s="125"/>
      <c r="E15" s="104" t="s">
        <v>13</v>
      </c>
      <c r="F15" s="104"/>
      <c r="G15" s="104" t="s">
        <v>14</v>
      </c>
      <c r="H15" s="104"/>
      <c r="I15" s="104" t="s">
        <v>15</v>
      </c>
      <c r="J15" s="104"/>
      <c r="K15" s="104" t="s">
        <v>16</v>
      </c>
      <c r="L15" s="104"/>
      <c r="M15" s="108"/>
      <c r="N15" s="109"/>
      <c r="O15" s="112"/>
      <c r="P15" s="113"/>
    </row>
    <row r="16" spans="1:16" ht="19.5" customHeight="1" thickBot="1" thickTop="1">
      <c r="A16" s="117"/>
      <c r="B16" s="121"/>
      <c r="C16" s="17" t="s">
        <v>2</v>
      </c>
      <c r="D16" s="45" t="s">
        <v>61</v>
      </c>
      <c r="E16" s="9" t="s">
        <v>2</v>
      </c>
      <c r="F16" s="47" t="s">
        <v>58</v>
      </c>
      <c r="G16" s="9" t="s">
        <v>2</v>
      </c>
      <c r="H16" s="47" t="s">
        <v>62</v>
      </c>
      <c r="I16" s="9" t="s">
        <v>2</v>
      </c>
      <c r="J16" s="47" t="s">
        <v>60</v>
      </c>
      <c r="K16" s="9" t="s">
        <v>2</v>
      </c>
      <c r="L16" s="64" t="s">
        <v>62</v>
      </c>
      <c r="M16" s="10" t="s">
        <v>2</v>
      </c>
      <c r="N16" s="11" t="s">
        <v>99</v>
      </c>
      <c r="O16" s="112"/>
      <c r="P16" s="113"/>
    </row>
    <row r="17" spans="1:16" ht="19.5" customHeight="1" thickBot="1">
      <c r="A17" s="118"/>
      <c r="B17" s="122"/>
      <c r="C17" s="18" t="s">
        <v>3</v>
      </c>
      <c r="D17" s="46" t="s">
        <v>96</v>
      </c>
      <c r="E17" s="15" t="s">
        <v>3</v>
      </c>
      <c r="F17" s="48" t="s">
        <v>63</v>
      </c>
      <c r="G17" s="15" t="s">
        <v>3</v>
      </c>
      <c r="H17" s="48" t="s">
        <v>59</v>
      </c>
      <c r="I17" s="15" t="s">
        <v>3</v>
      </c>
      <c r="J17" s="48" t="s">
        <v>97</v>
      </c>
      <c r="K17" s="15" t="s">
        <v>3</v>
      </c>
      <c r="L17" s="65" t="s">
        <v>98</v>
      </c>
      <c r="M17" s="14" t="s">
        <v>3</v>
      </c>
      <c r="N17" s="12" t="s">
        <v>100</v>
      </c>
      <c r="O17" s="112"/>
      <c r="P17" s="113"/>
    </row>
    <row r="18" spans="1:16" ht="27.75" customHeight="1" thickBot="1" thickTop="1">
      <c r="A18" s="119"/>
      <c r="B18" s="123"/>
      <c r="C18" s="20" t="s">
        <v>4</v>
      </c>
      <c r="D18" s="19" t="s">
        <v>8</v>
      </c>
      <c r="E18" s="16" t="s">
        <v>4</v>
      </c>
      <c r="F18" s="19" t="s">
        <v>8</v>
      </c>
      <c r="G18" s="16" t="s">
        <v>4</v>
      </c>
      <c r="H18" s="19" t="s">
        <v>8</v>
      </c>
      <c r="I18" s="16" t="s">
        <v>4</v>
      </c>
      <c r="J18" s="19" t="s">
        <v>8</v>
      </c>
      <c r="K18" s="16" t="s">
        <v>4</v>
      </c>
      <c r="L18" s="66" t="s">
        <v>8</v>
      </c>
      <c r="M18" s="16" t="s">
        <v>4</v>
      </c>
      <c r="N18" s="19" t="s">
        <v>8</v>
      </c>
      <c r="O18" s="114"/>
      <c r="P18" s="115"/>
    </row>
    <row r="19" spans="1:16" ht="13.5" thickTop="1">
      <c r="A19" s="24">
        <v>1131</v>
      </c>
      <c r="B19" s="78" t="s">
        <v>31</v>
      </c>
      <c r="C19" s="79"/>
      <c r="D19" s="56">
        <v>0</v>
      </c>
      <c r="E19" s="79">
        <v>0</v>
      </c>
      <c r="F19" s="56">
        <v>0</v>
      </c>
      <c r="G19" s="29">
        <v>0</v>
      </c>
      <c r="H19" s="27">
        <v>0</v>
      </c>
      <c r="I19" s="29">
        <v>0</v>
      </c>
      <c r="J19" s="41">
        <v>0</v>
      </c>
      <c r="K19" s="29">
        <v>0</v>
      </c>
      <c r="L19" s="56">
        <v>14616486</v>
      </c>
      <c r="M19" s="89">
        <f>C19+E19+G19+I19+K19</f>
        <v>0</v>
      </c>
      <c r="N19" s="67">
        <f aca="true" t="shared" si="0" ref="N19:N33">D19+F19+H19+J19+L19</f>
        <v>14616486</v>
      </c>
      <c r="O19" s="166">
        <f>M19+N19</f>
        <v>14616486</v>
      </c>
      <c r="P19" s="167"/>
    </row>
    <row r="20" spans="1:16" ht="12.75">
      <c r="A20" s="33">
        <v>1211</v>
      </c>
      <c r="B20" s="42" t="s">
        <v>30</v>
      </c>
      <c r="C20" s="63">
        <v>879000</v>
      </c>
      <c r="D20" s="57">
        <v>0</v>
      </c>
      <c r="E20" s="63">
        <v>0</v>
      </c>
      <c r="F20" s="57">
        <v>0</v>
      </c>
      <c r="G20" s="63">
        <v>0</v>
      </c>
      <c r="H20" s="57">
        <v>0</v>
      </c>
      <c r="I20" s="63">
        <v>0</v>
      </c>
      <c r="J20" s="57">
        <v>0</v>
      </c>
      <c r="K20" s="63">
        <v>0</v>
      </c>
      <c r="L20" s="57">
        <v>0</v>
      </c>
      <c r="M20" s="75">
        <f aca="true" t="shared" si="1" ref="M20:M33">C20+E20+G20+I20+K20</f>
        <v>879000</v>
      </c>
      <c r="N20" s="57">
        <f t="shared" si="0"/>
        <v>0</v>
      </c>
      <c r="O20" s="101">
        <f aca="true" t="shared" si="2" ref="O20:O33">M20+N20</f>
        <v>879000</v>
      </c>
      <c r="P20" s="102"/>
    </row>
    <row r="21" spans="1:17" ht="12.75">
      <c r="A21" s="33">
        <v>1311</v>
      </c>
      <c r="B21" s="42" t="s">
        <v>32</v>
      </c>
      <c r="C21" s="63">
        <v>0</v>
      </c>
      <c r="D21" s="57">
        <v>0</v>
      </c>
      <c r="E21" s="63">
        <v>0</v>
      </c>
      <c r="F21" s="57">
        <v>0</v>
      </c>
      <c r="G21" s="63">
        <v>0</v>
      </c>
      <c r="H21" s="57">
        <v>0</v>
      </c>
      <c r="I21" s="63">
        <v>0</v>
      </c>
      <c r="J21" s="57">
        <v>0</v>
      </c>
      <c r="K21" s="63">
        <v>0</v>
      </c>
      <c r="L21" s="57">
        <v>17302</v>
      </c>
      <c r="M21" s="75">
        <f t="shared" si="1"/>
        <v>0</v>
      </c>
      <c r="N21" s="57">
        <f t="shared" si="0"/>
        <v>17302</v>
      </c>
      <c r="O21" s="101">
        <f t="shared" si="2"/>
        <v>17302</v>
      </c>
      <c r="P21" s="102"/>
      <c r="Q21" s="90"/>
    </row>
    <row r="22" spans="1:16" ht="12.75">
      <c r="A22" s="33">
        <v>1546</v>
      </c>
      <c r="B22" s="42" t="s">
        <v>74</v>
      </c>
      <c r="C22" s="63">
        <v>0</v>
      </c>
      <c r="D22" s="57">
        <v>0</v>
      </c>
      <c r="E22" s="63">
        <v>0</v>
      </c>
      <c r="F22" s="57">
        <v>0</v>
      </c>
      <c r="G22" s="63">
        <v>0</v>
      </c>
      <c r="H22" s="57">
        <v>0</v>
      </c>
      <c r="I22" s="63">
        <v>0</v>
      </c>
      <c r="J22" s="57">
        <v>0</v>
      </c>
      <c r="K22" s="63">
        <v>0</v>
      </c>
      <c r="L22" s="57">
        <v>345000</v>
      </c>
      <c r="M22" s="75">
        <f t="shared" si="1"/>
        <v>0</v>
      </c>
      <c r="N22" s="57">
        <f t="shared" si="0"/>
        <v>345000</v>
      </c>
      <c r="O22" s="101">
        <f>M22+N22</f>
        <v>345000</v>
      </c>
      <c r="P22" s="102"/>
    </row>
    <row r="23" spans="1:17" ht="12.75">
      <c r="A23" s="33">
        <v>1343</v>
      </c>
      <c r="B23" s="42" t="s">
        <v>33</v>
      </c>
      <c r="C23" s="63">
        <v>0</v>
      </c>
      <c r="D23" s="57">
        <v>0</v>
      </c>
      <c r="E23" s="63">
        <v>0</v>
      </c>
      <c r="F23" s="57">
        <v>0</v>
      </c>
      <c r="G23" s="63">
        <v>0</v>
      </c>
      <c r="H23" s="57">
        <v>0</v>
      </c>
      <c r="I23" s="63">
        <v>0</v>
      </c>
      <c r="J23" s="57">
        <v>0</v>
      </c>
      <c r="K23" s="63">
        <v>0</v>
      </c>
      <c r="L23" s="57">
        <v>32206</v>
      </c>
      <c r="M23" s="75">
        <f t="shared" si="1"/>
        <v>0</v>
      </c>
      <c r="N23" s="57">
        <f t="shared" si="0"/>
        <v>32206</v>
      </c>
      <c r="O23" s="101">
        <f t="shared" si="2"/>
        <v>32206</v>
      </c>
      <c r="P23" s="102"/>
      <c r="Q23" s="90"/>
    </row>
    <row r="24" spans="1:16" ht="12.75">
      <c r="A24" s="33">
        <v>1321</v>
      </c>
      <c r="B24" s="42" t="s">
        <v>34</v>
      </c>
      <c r="C24" s="63">
        <v>0</v>
      </c>
      <c r="D24" s="57">
        <v>0</v>
      </c>
      <c r="E24" s="63">
        <v>0</v>
      </c>
      <c r="F24" s="57">
        <v>0</v>
      </c>
      <c r="G24" s="63">
        <v>0</v>
      </c>
      <c r="H24" s="57">
        <v>0</v>
      </c>
      <c r="I24" s="63">
        <v>0</v>
      </c>
      <c r="J24" s="57">
        <v>0</v>
      </c>
      <c r="K24" s="63">
        <v>0</v>
      </c>
      <c r="L24" s="57">
        <v>1036368</v>
      </c>
      <c r="M24" s="75">
        <f t="shared" si="1"/>
        <v>0</v>
      </c>
      <c r="N24" s="57">
        <f t="shared" si="0"/>
        <v>1036368</v>
      </c>
      <c r="O24" s="101">
        <f t="shared" si="2"/>
        <v>1036368</v>
      </c>
      <c r="P24" s="102"/>
    </row>
    <row r="25" spans="1:17" ht="12.75">
      <c r="A25" s="33">
        <v>1322</v>
      </c>
      <c r="B25" s="42" t="s">
        <v>35</v>
      </c>
      <c r="C25" s="63">
        <v>0</v>
      </c>
      <c r="D25" s="57">
        <v>0</v>
      </c>
      <c r="E25" s="63">
        <v>0</v>
      </c>
      <c r="F25" s="57">
        <v>0</v>
      </c>
      <c r="G25" s="63">
        <v>0</v>
      </c>
      <c r="H25" s="57">
        <v>0</v>
      </c>
      <c r="I25" s="63">
        <v>0</v>
      </c>
      <c r="J25" s="57">
        <v>0</v>
      </c>
      <c r="K25" s="63">
        <v>0</v>
      </c>
      <c r="L25" s="57">
        <v>2875802</v>
      </c>
      <c r="M25" s="75">
        <f t="shared" si="1"/>
        <v>0</v>
      </c>
      <c r="N25" s="57">
        <f t="shared" si="0"/>
        <v>2875802</v>
      </c>
      <c r="O25" s="101">
        <f t="shared" si="2"/>
        <v>2875802</v>
      </c>
      <c r="P25" s="102"/>
      <c r="Q25" s="91"/>
    </row>
    <row r="26" spans="1:17" ht="12.75">
      <c r="A26" s="33">
        <v>1715</v>
      </c>
      <c r="B26" s="42" t="s">
        <v>36</v>
      </c>
      <c r="C26" s="63">
        <v>0</v>
      </c>
      <c r="D26" s="57">
        <v>0</v>
      </c>
      <c r="E26" s="63">
        <v>0</v>
      </c>
      <c r="F26" s="57">
        <v>0</v>
      </c>
      <c r="G26" s="63">
        <v>0</v>
      </c>
      <c r="H26" s="57">
        <v>0</v>
      </c>
      <c r="I26" s="63">
        <v>0</v>
      </c>
      <c r="J26" s="57">
        <v>0</v>
      </c>
      <c r="K26" s="63">
        <v>0</v>
      </c>
      <c r="L26" s="57">
        <v>295000</v>
      </c>
      <c r="M26" s="75">
        <f t="shared" si="1"/>
        <v>0</v>
      </c>
      <c r="N26" s="57">
        <f t="shared" si="0"/>
        <v>295000</v>
      </c>
      <c r="O26" s="101">
        <f t="shared" si="2"/>
        <v>295000</v>
      </c>
      <c r="P26" s="102"/>
      <c r="Q26" s="91"/>
    </row>
    <row r="27" spans="1:17" ht="12.75">
      <c r="A27" s="33">
        <v>1431</v>
      </c>
      <c r="B27" s="42" t="s">
        <v>37</v>
      </c>
      <c r="C27" s="63">
        <v>0</v>
      </c>
      <c r="D27" s="57">
        <v>0</v>
      </c>
      <c r="E27" s="63">
        <v>0</v>
      </c>
      <c r="F27" s="57">
        <v>0</v>
      </c>
      <c r="G27" s="63">
        <v>0</v>
      </c>
      <c r="H27" s="57">
        <v>0</v>
      </c>
      <c r="I27" s="63">
        <v>0</v>
      </c>
      <c r="J27" s="57">
        <v>0</v>
      </c>
      <c r="K27" s="63">
        <v>0</v>
      </c>
      <c r="L27" s="57">
        <v>1026272</v>
      </c>
      <c r="M27" s="75">
        <f t="shared" si="1"/>
        <v>0</v>
      </c>
      <c r="N27" s="57">
        <f t="shared" si="0"/>
        <v>1026272</v>
      </c>
      <c r="O27" s="101">
        <f t="shared" si="2"/>
        <v>1026272</v>
      </c>
      <c r="P27" s="102"/>
      <c r="Q27" s="91"/>
    </row>
    <row r="28" spans="1:16" ht="12.75">
      <c r="A28" s="33">
        <v>1421</v>
      </c>
      <c r="B28" s="42" t="s">
        <v>38</v>
      </c>
      <c r="C28" s="63">
        <v>0</v>
      </c>
      <c r="D28" s="57">
        <v>0</v>
      </c>
      <c r="E28" s="63">
        <v>0</v>
      </c>
      <c r="F28" s="57">
        <v>0</v>
      </c>
      <c r="G28" s="63">
        <v>0</v>
      </c>
      <c r="H28" s="57">
        <v>0</v>
      </c>
      <c r="I28" s="63">
        <v>0</v>
      </c>
      <c r="J28" s="57">
        <v>0</v>
      </c>
      <c r="K28" s="63">
        <v>0</v>
      </c>
      <c r="L28" s="57">
        <v>575000</v>
      </c>
      <c r="M28" s="75">
        <f t="shared" si="1"/>
        <v>0</v>
      </c>
      <c r="N28" s="57">
        <f t="shared" si="0"/>
        <v>575000</v>
      </c>
      <c r="O28" s="101">
        <f t="shared" si="2"/>
        <v>575000</v>
      </c>
      <c r="P28" s="102"/>
    </row>
    <row r="29" spans="1:16" ht="12.75">
      <c r="A29" s="33">
        <v>1412</v>
      </c>
      <c r="B29" s="42" t="s">
        <v>75</v>
      </c>
      <c r="C29" s="63">
        <v>0</v>
      </c>
      <c r="D29" s="57">
        <v>0</v>
      </c>
      <c r="E29" s="63">
        <v>0</v>
      </c>
      <c r="F29" s="57">
        <v>0</v>
      </c>
      <c r="G29" s="63">
        <v>0</v>
      </c>
      <c r="H29" s="57">
        <v>0</v>
      </c>
      <c r="I29" s="63">
        <v>0</v>
      </c>
      <c r="J29" s="57">
        <v>0</v>
      </c>
      <c r="K29" s="63">
        <v>0</v>
      </c>
      <c r="L29" s="57">
        <v>770608</v>
      </c>
      <c r="M29" s="75">
        <f t="shared" si="1"/>
        <v>0</v>
      </c>
      <c r="N29" s="57">
        <f t="shared" si="0"/>
        <v>770608</v>
      </c>
      <c r="O29" s="101">
        <f t="shared" si="2"/>
        <v>770608</v>
      </c>
      <c r="P29" s="102"/>
    </row>
    <row r="30" spans="1:16" ht="12.75">
      <c r="A30" s="33">
        <v>1432</v>
      </c>
      <c r="B30" s="42" t="s">
        <v>39</v>
      </c>
      <c r="C30" s="63">
        <v>0</v>
      </c>
      <c r="D30" s="57">
        <v>0</v>
      </c>
      <c r="E30" s="63">
        <v>0</v>
      </c>
      <c r="F30" s="57">
        <v>0</v>
      </c>
      <c r="G30" s="63">
        <v>0</v>
      </c>
      <c r="H30" s="57">
        <v>0</v>
      </c>
      <c r="I30" s="63">
        <v>0</v>
      </c>
      <c r="J30" s="57">
        <v>0</v>
      </c>
      <c r="K30" s="63">
        <v>0</v>
      </c>
      <c r="L30" s="57">
        <v>618194</v>
      </c>
      <c r="M30" s="75">
        <f t="shared" si="1"/>
        <v>0</v>
      </c>
      <c r="N30" s="57">
        <f t="shared" si="0"/>
        <v>618194</v>
      </c>
      <c r="O30" s="101">
        <f t="shared" si="2"/>
        <v>618194</v>
      </c>
      <c r="P30" s="102"/>
    </row>
    <row r="31" spans="1:16" ht="12.75">
      <c r="A31" s="33">
        <v>1612</v>
      </c>
      <c r="B31" s="42" t="s">
        <v>104</v>
      </c>
      <c r="C31" s="63">
        <v>0</v>
      </c>
      <c r="D31" s="57">
        <v>0</v>
      </c>
      <c r="E31" s="63">
        <v>0</v>
      </c>
      <c r="F31" s="57">
        <v>0</v>
      </c>
      <c r="G31" s="63">
        <v>0</v>
      </c>
      <c r="H31" s="57">
        <v>0</v>
      </c>
      <c r="I31" s="63">
        <v>0</v>
      </c>
      <c r="J31" s="57">
        <v>0</v>
      </c>
      <c r="K31" s="63">
        <v>0</v>
      </c>
      <c r="L31" s="57">
        <v>938790</v>
      </c>
      <c r="M31" s="75">
        <f t="shared" si="1"/>
        <v>0</v>
      </c>
      <c r="N31" s="57">
        <f t="shared" si="0"/>
        <v>938790</v>
      </c>
      <c r="O31" s="101">
        <v>938790</v>
      </c>
      <c r="P31" s="102"/>
    </row>
    <row r="32" spans="1:16" ht="12.75">
      <c r="A32" s="33">
        <v>1712</v>
      </c>
      <c r="B32" s="42" t="s">
        <v>40</v>
      </c>
      <c r="C32" s="63">
        <v>0</v>
      </c>
      <c r="D32" s="57">
        <v>0</v>
      </c>
      <c r="E32" s="63">
        <v>0</v>
      </c>
      <c r="F32" s="57">
        <v>0</v>
      </c>
      <c r="G32" s="63">
        <v>0</v>
      </c>
      <c r="H32" s="57">
        <v>0</v>
      </c>
      <c r="I32" s="63">
        <v>0</v>
      </c>
      <c r="J32" s="57">
        <v>0</v>
      </c>
      <c r="K32" s="63">
        <v>0</v>
      </c>
      <c r="L32" s="57">
        <v>709514</v>
      </c>
      <c r="M32" s="75">
        <f t="shared" si="1"/>
        <v>0</v>
      </c>
      <c r="N32" s="57">
        <f t="shared" si="0"/>
        <v>709514</v>
      </c>
      <c r="O32" s="101">
        <f t="shared" si="2"/>
        <v>709514</v>
      </c>
      <c r="P32" s="102"/>
    </row>
    <row r="33" spans="1:16" ht="13.5" thickBot="1">
      <c r="A33" s="32">
        <v>1611</v>
      </c>
      <c r="B33" s="42" t="s">
        <v>41</v>
      </c>
      <c r="C33" s="63">
        <v>0</v>
      </c>
      <c r="D33" s="57">
        <v>0</v>
      </c>
      <c r="E33" s="63">
        <v>0</v>
      </c>
      <c r="F33" s="57">
        <v>0</v>
      </c>
      <c r="G33" s="63">
        <v>0</v>
      </c>
      <c r="H33" s="57">
        <v>0</v>
      </c>
      <c r="I33" s="63">
        <v>0</v>
      </c>
      <c r="J33" s="57">
        <v>0</v>
      </c>
      <c r="K33" s="63">
        <v>0</v>
      </c>
      <c r="L33" s="57">
        <v>708344</v>
      </c>
      <c r="M33" s="75">
        <f t="shared" si="1"/>
        <v>0</v>
      </c>
      <c r="N33" s="57">
        <f t="shared" si="0"/>
        <v>708344</v>
      </c>
      <c r="O33" s="101">
        <f t="shared" si="2"/>
        <v>708344</v>
      </c>
      <c r="P33" s="102"/>
    </row>
    <row r="34" spans="1:16" ht="17.25" thickBot="1" thickTop="1">
      <c r="A34" s="164" t="s">
        <v>9</v>
      </c>
      <c r="B34" s="165"/>
      <c r="C34" s="58">
        <f aca="true" t="shared" si="3" ref="C34:N34">SUM(C19:C33)</f>
        <v>879000</v>
      </c>
      <c r="D34" s="58">
        <f t="shared" si="3"/>
        <v>0</v>
      </c>
      <c r="E34" s="58">
        <f t="shared" si="3"/>
        <v>0</v>
      </c>
      <c r="F34" s="58">
        <f t="shared" si="3"/>
        <v>0</v>
      </c>
      <c r="G34" s="58">
        <f t="shared" si="3"/>
        <v>0</v>
      </c>
      <c r="H34" s="58">
        <f t="shared" si="3"/>
        <v>0</v>
      </c>
      <c r="I34" s="58">
        <f t="shared" si="3"/>
        <v>0</v>
      </c>
      <c r="J34" s="58">
        <f t="shared" si="3"/>
        <v>0</v>
      </c>
      <c r="K34" s="58">
        <f t="shared" si="3"/>
        <v>0</v>
      </c>
      <c r="L34" s="58">
        <f t="shared" si="3"/>
        <v>24564886</v>
      </c>
      <c r="M34" s="92">
        <f t="shared" si="3"/>
        <v>879000</v>
      </c>
      <c r="N34" s="92">
        <f t="shared" si="3"/>
        <v>24564886</v>
      </c>
      <c r="O34" s="171">
        <f>M34+N34</f>
        <v>25443886</v>
      </c>
      <c r="P34" s="172"/>
    </row>
    <row r="35" spans="1:16" ht="13.5" thickTop="1">
      <c r="A35" s="68">
        <v>2111</v>
      </c>
      <c r="B35" s="43" t="s">
        <v>70</v>
      </c>
      <c r="C35" s="34">
        <v>0</v>
      </c>
      <c r="D35" s="59">
        <v>0</v>
      </c>
      <c r="E35" s="62">
        <v>0</v>
      </c>
      <c r="F35" s="59">
        <v>2500</v>
      </c>
      <c r="G35" s="34">
        <v>0</v>
      </c>
      <c r="H35" s="59">
        <v>0</v>
      </c>
      <c r="I35" s="62">
        <v>0</v>
      </c>
      <c r="J35" s="59">
        <v>6000</v>
      </c>
      <c r="K35" s="62">
        <v>0</v>
      </c>
      <c r="L35" s="59">
        <v>175500</v>
      </c>
      <c r="M35" s="38">
        <f>C35+E35+G35+I35+K35</f>
        <v>0</v>
      </c>
      <c r="N35" s="54">
        <f>D35+F35+H35+J35+L35</f>
        <v>184000</v>
      </c>
      <c r="O35" s="166">
        <f>M35+N35</f>
        <v>184000</v>
      </c>
      <c r="P35" s="167"/>
    </row>
    <row r="36" spans="1:16" ht="12.75">
      <c r="A36" s="68">
        <v>2161</v>
      </c>
      <c r="B36" s="43" t="s">
        <v>42</v>
      </c>
      <c r="C36" s="34">
        <v>0</v>
      </c>
      <c r="D36" s="59">
        <v>0</v>
      </c>
      <c r="E36" s="62">
        <v>0</v>
      </c>
      <c r="F36" s="59">
        <v>0</v>
      </c>
      <c r="G36" s="62">
        <v>0</v>
      </c>
      <c r="H36" s="59">
        <v>0</v>
      </c>
      <c r="I36" s="62">
        <v>0</v>
      </c>
      <c r="J36" s="59">
        <v>0</v>
      </c>
      <c r="K36" s="62">
        <v>40000</v>
      </c>
      <c r="L36" s="59">
        <v>166500</v>
      </c>
      <c r="M36" s="75">
        <f>C36+E36+G36+I36+K36</f>
        <v>40000</v>
      </c>
      <c r="N36" s="57">
        <f>D36+F36+H36+J36+L36</f>
        <v>166500</v>
      </c>
      <c r="O36" s="101">
        <f>M36+N36</f>
        <v>206500</v>
      </c>
      <c r="P36" s="102"/>
    </row>
    <row r="37" spans="1:16" ht="12.75">
      <c r="A37" s="68">
        <v>2171</v>
      </c>
      <c r="B37" s="43" t="s">
        <v>43</v>
      </c>
      <c r="C37" s="34">
        <v>0</v>
      </c>
      <c r="D37" s="59">
        <v>175000</v>
      </c>
      <c r="E37" s="62">
        <v>0</v>
      </c>
      <c r="F37" s="59">
        <v>0</v>
      </c>
      <c r="G37" s="62">
        <v>0</v>
      </c>
      <c r="H37" s="59">
        <v>0</v>
      </c>
      <c r="I37" s="62">
        <v>0</v>
      </c>
      <c r="J37" s="59">
        <v>0</v>
      </c>
      <c r="K37" s="62">
        <v>0</v>
      </c>
      <c r="L37" s="59">
        <v>0</v>
      </c>
      <c r="M37" s="75">
        <f aca="true" t="shared" si="4" ref="M37:M52">C37+E37+G37+I37+K37</f>
        <v>0</v>
      </c>
      <c r="N37" s="57">
        <f aca="true" t="shared" si="5" ref="N37:N52">D37+F37+H37+J37+L37</f>
        <v>175000</v>
      </c>
      <c r="O37" s="101">
        <f aca="true" t="shared" si="6" ref="O37:O51">M37+N37</f>
        <v>175000</v>
      </c>
      <c r="P37" s="102"/>
    </row>
    <row r="38" spans="1:16" ht="12.75">
      <c r="A38" s="68">
        <v>2121</v>
      </c>
      <c r="B38" s="43" t="s">
        <v>44</v>
      </c>
      <c r="C38" s="34">
        <v>0</v>
      </c>
      <c r="D38" s="59">
        <v>0</v>
      </c>
      <c r="E38" s="62">
        <v>0</v>
      </c>
      <c r="F38" s="59">
        <v>0</v>
      </c>
      <c r="G38" s="62">
        <v>0</v>
      </c>
      <c r="H38" s="59">
        <v>16000</v>
      </c>
      <c r="I38" s="62">
        <v>0</v>
      </c>
      <c r="J38" s="59">
        <v>0</v>
      </c>
      <c r="K38" s="62">
        <v>40000</v>
      </c>
      <c r="L38" s="59">
        <v>130012</v>
      </c>
      <c r="M38" s="75">
        <f t="shared" si="4"/>
        <v>40000</v>
      </c>
      <c r="N38" s="57">
        <f t="shared" si="5"/>
        <v>146012</v>
      </c>
      <c r="O38" s="101">
        <f t="shared" si="6"/>
        <v>186012</v>
      </c>
      <c r="P38" s="102"/>
    </row>
    <row r="39" spans="1:16" ht="12.75">
      <c r="A39" s="68">
        <v>2182</v>
      </c>
      <c r="B39" s="43" t="s">
        <v>76</v>
      </c>
      <c r="C39" s="34">
        <v>0</v>
      </c>
      <c r="D39" s="59">
        <v>0</v>
      </c>
      <c r="E39" s="62">
        <v>0</v>
      </c>
      <c r="F39" s="59">
        <v>0</v>
      </c>
      <c r="G39" s="62">
        <v>0</v>
      </c>
      <c r="H39" s="59">
        <v>0</v>
      </c>
      <c r="I39" s="62">
        <v>0</v>
      </c>
      <c r="J39" s="59">
        <v>0</v>
      </c>
      <c r="K39" s="62">
        <v>24000</v>
      </c>
      <c r="L39" s="59">
        <v>35000</v>
      </c>
      <c r="M39" s="75">
        <f t="shared" si="4"/>
        <v>24000</v>
      </c>
      <c r="N39" s="57">
        <f t="shared" si="5"/>
        <v>35000</v>
      </c>
      <c r="O39" s="101">
        <f>M39+N39</f>
        <v>59000</v>
      </c>
      <c r="P39" s="102"/>
    </row>
    <row r="40" spans="1:16" ht="12.75">
      <c r="A40" s="68">
        <v>2211</v>
      </c>
      <c r="B40" s="43" t="s">
        <v>45</v>
      </c>
      <c r="C40" s="34">
        <v>0</v>
      </c>
      <c r="D40" s="59">
        <v>34000</v>
      </c>
      <c r="E40" s="62">
        <v>0</v>
      </c>
      <c r="F40" s="59">
        <v>0</v>
      </c>
      <c r="G40" s="62">
        <v>0</v>
      </c>
      <c r="H40" s="59">
        <v>0</v>
      </c>
      <c r="I40" s="62">
        <v>0</v>
      </c>
      <c r="J40" s="59">
        <v>0</v>
      </c>
      <c r="K40" s="62">
        <v>0</v>
      </c>
      <c r="L40" s="59">
        <v>100874</v>
      </c>
      <c r="M40" s="75">
        <f t="shared" si="4"/>
        <v>0</v>
      </c>
      <c r="N40" s="57">
        <f t="shared" si="5"/>
        <v>134874</v>
      </c>
      <c r="O40" s="101">
        <f t="shared" si="6"/>
        <v>134874</v>
      </c>
      <c r="P40" s="102"/>
    </row>
    <row r="41" spans="1:16" ht="12.75">
      <c r="A41" s="68">
        <v>2231</v>
      </c>
      <c r="B41" s="43" t="s">
        <v>46</v>
      </c>
      <c r="C41" s="34">
        <v>0</v>
      </c>
      <c r="D41" s="59">
        <v>0</v>
      </c>
      <c r="E41" s="62">
        <v>0</v>
      </c>
      <c r="F41" s="59">
        <v>0</v>
      </c>
      <c r="G41" s="62">
        <v>0</v>
      </c>
      <c r="H41" s="59">
        <v>0</v>
      </c>
      <c r="I41" s="62">
        <v>0</v>
      </c>
      <c r="J41" s="59">
        <v>0</v>
      </c>
      <c r="K41" s="62">
        <v>0</v>
      </c>
      <c r="L41" s="59">
        <v>4600</v>
      </c>
      <c r="M41" s="75">
        <f t="shared" si="4"/>
        <v>0</v>
      </c>
      <c r="N41" s="57">
        <f t="shared" si="5"/>
        <v>4600</v>
      </c>
      <c r="O41" s="101">
        <f t="shared" si="6"/>
        <v>4600</v>
      </c>
      <c r="P41" s="102"/>
    </row>
    <row r="42" spans="1:16" ht="12.75">
      <c r="A42" s="68">
        <v>2481</v>
      </c>
      <c r="B42" s="43" t="s">
        <v>56</v>
      </c>
      <c r="C42" s="34">
        <v>0</v>
      </c>
      <c r="D42" s="59">
        <v>0</v>
      </c>
      <c r="E42" s="62">
        <v>0</v>
      </c>
      <c r="F42" s="59">
        <v>0</v>
      </c>
      <c r="G42" s="62">
        <v>0</v>
      </c>
      <c r="H42" s="59">
        <v>20000</v>
      </c>
      <c r="I42" s="62">
        <v>0</v>
      </c>
      <c r="J42" s="59">
        <v>0</v>
      </c>
      <c r="K42" s="62">
        <v>0</v>
      </c>
      <c r="L42" s="59">
        <v>86000</v>
      </c>
      <c r="M42" s="75">
        <f t="shared" si="4"/>
        <v>0</v>
      </c>
      <c r="N42" s="57">
        <f t="shared" si="5"/>
        <v>106000</v>
      </c>
      <c r="O42" s="101">
        <f t="shared" si="6"/>
        <v>106000</v>
      </c>
      <c r="P42" s="102"/>
    </row>
    <row r="43" spans="1:16" ht="12.75">
      <c r="A43" s="68">
        <v>2461</v>
      </c>
      <c r="B43" s="43" t="s">
        <v>77</v>
      </c>
      <c r="C43" s="34">
        <v>0</v>
      </c>
      <c r="D43" s="59">
        <v>0</v>
      </c>
      <c r="E43" s="62">
        <v>0</v>
      </c>
      <c r="F43" s="59">
        <v>0</v>
      </c>
      <c r="G43" s="62">
        <v>0</v>
      </c>
      <c r="H43" s="59">
        <v>0</v>
      </c>
      <c r="I43" s="62">
        <v>0</v>
      </c>
      <c r="J43" s="59">
        <v>0</v>
      </c>
      <c r="K43" s="62">
        <v>37000</v>
      </c>
      <c r="L43" s="59">
        <v>151658</v>
      </c>
      <c r="M43" s="75">
        <f t="shared" si="4"/>
        <v>37000</v>
      </c>
      <c r="N43" s="57">
        <f t="shared" si="5"/>
        <v>151658</v>
      </c>
      <c r="O43" s="101">
        <f t="shared" si="6"/>
        <v>188658</v>
      </c>
      <c r="P43" s="102"/>
    </row>
    <row r="44" spans="1:16" ht="12.75">
      <c r="A44" s="68">
        <v>2531</v>
      </c>
      <c r="B44" s="43" t="s">
        <v>47</v>
      </c>
      <c r="C44" s="34">
        <v>0</v>
      </c>
      <c r="D44" s="59">
        <v>0</v>
      </c>
      <c r="E44" s="62">
        <v>0</v>
      </c>
      <c r="F44" s="59">
        <v>0</v>
      </c>
      <c r="G44" s="62">
        <v>0</v>
      </c>
      <c r="H44" s="59">
        <v>0</v>
      </c>
      <c r="I44" s="62">
        <v>0</v>
      </c>
      <c r="J44" s="59">
        <v>0</v>
      </c>
      <c r="K44" s="62">
        <v>0</v>
      </c>
      <c r="L44" s="59">
        <v>57500</v>
      </c>
      <c r="M44" s="75">
        <f t="shared" si="4"/>
        <v>0</v>
      </c>
      <c r="N44" s="57">
        <f t="shared" si="5"/>
        <v>57500</v>
      </c>
      <c r="O44" s="101">
        <f t="shared" si="6"/>
        <v>57500</v>
      </c>
      <c r="P44" s="102"/>
    </row>
    <row r="45" spans="1:16" ht="12.75">
      <c r="A45" s="68">
        <v>2541</v>
      </c>
      <c r="B45" s="43" t="s">
        <v>78</v>
      </c>
      <c r="C45" s="34">
        <v>0</v>
      </c>
      <c r="D45" s="59">
        <v>0</v>
      </c>
      <c r="E45" s="62">
        <v>0</v>
      </c>
      <c r="F45" s="59">
        <v>0</v>
      </c>
      <c r="G45" s="62">
        <v>0</v>
      </c>
      <c r="H45" s="59">
        <v>0</v>
      </c>
      <c r="I45" s="62">
        <v>0</v>
      </c>
      <c r="J45" s="59">
        <v>0</v>
      </c>
      <c r="K45" s="62">
        <v>15000</v>
      </c>
      <c r="L45" s="59">
        <v>49500</v>
      </c>
      <c r="M45" s="75">
        <f t="shared" si="4"/>
        <v>15000</v>
      </c>
      <c r="N45" s="57">
        <f t="shared" si="5"/>
        <v>49500</v>
      </c>
      <c r="O45" s="101">
        <f t="shared" si="6"/>
        <v>64500</v>
      </c>
      <c r="P45" s="102"/>
    </row>
    <row r="46" spans="1:16" ht="12.75">
      <c r="A46" s="68">
        <v>2551</v>
      </c>
      <c r="B46" s="43" t="s">
        <v>79</v>
      </c>
      <c r="C46" s="34">
        <v>0</v>
      </c>
      <c r="D46" s="80">
        <v>85000</v>
      </c>
      <c r="E46" s="62">
        <v>0</v>
      </c>
      <c r="F46" s="59">
        <v>0</v>
      </c>
      <c r="G46" s="62">
        <v>0</v>
      </c>
      <c r="H46" s="59">
        <v>0</v>
      </c>
      <c r="I46" s="62">
        <v>0</v>
      </c>
      <c r="J46" s="59">
        <v>0</v>
      </c>
      <c r="K46" s="62">
        <v>2500</v>
      </c>
      <c r="L46" s="59">
        <v>24500</v>
      </c>
      <c r="M46" s="75">
        <f t="shared" si="4"/>
        <v>2500</v>
      </c>
      <c r="N46" s="57">
        <f t="shared" si="5"/>
        <v>109500</v>
      </c>
      <c r="O46" s="101">
        <f t="shared" si="6"/>
        <v>112000</v>
      </c>
      <c r="P46" s="102"/>
    </row>
    <row r="47" spans="1:16" ht="12.75">
      <c r="A47" s="68">
        <v>2611</v>
      </c>
      <c r="B47" s="43" t="s">
        <v>48</v>
      </c>
      <c r="C47" s="34">
        <v>0</v>
      </c>
      <c r="D47" s="59">
        <v>91000</v>
      </c>
      <c r="E47" s="62">
        <v>0</v>
      </c>
      <c r="F47" s="59">
        <v>39000</v>
      </c>
      <c r="G47" s="62">
        <v>0</v>
      </c>
      <c r="H47" s="59">
        <v>6700</v>
      </c>
      <c r="I47" s="62">
        <v>0</v>
      </c>
      <c r="J47" s="59">
        <v>10600</v>
      </c>
      <c r="K47" s="62">
        <v>94789</v>
      </c>
      <c r="L47" s="59">
        <v>43900</v>
      </c>
      <c r="M47" s="75">
        <f t="shared" si="4"/>
        <v>94789</v>
      </c>
      <c r="N47" s="57">
        <f t="shared" si="5"/>
        <v>191200</v>
      </c>
      <c r="O47" s="101">
        <f t="shared" si="6"/>
        <v>285989</v>
      </c>
      <c r="P47" s="102"/>
    </row>
    <row r="48" spans="1:16" ht="12.75">
      <c r="A48" s="68">
        <v>2612</v>
      </c>
      <c r="B48" s="43" t="s">
        <v>57</v>
      </c>
      <c r="C48" s="34">
        <v>0</v>
      </c>
      <c r="D48" s="59">
        <v>0</v>
      </c>
      <c r="E48" s="62">
        <v>0</v>
      </c>
      <c r="F48" s="59">
        <v>0</v>
      </c>
      <c r="G48" s="62">
        <v>0</v>
      </c>
      <c r="H48" s="59">
        <v>0</v>
      </c>
      <c r="I48" s="62">
        <v>0</v>
      </c>
      <c r="J48" s="59">
        <v>0</v>
      </c>
      <c r="K48" s="62">
        <v>0</v>
      </c>
      <c r="L48" s="59">
        <v>0</v>
      </c>
      <c r="M48" s="75">
        <f t="shared" si="4"/>
        <v>0</v>
      </c>
      <c r="N48" s="57">
        <f t="shared" si="5"/>
        <v>0</v>
      </c>
      <c r="O48" s="101">
        <f t="shared" si="6"/>
        <v>0</v>
      </c>
      <c r="P48" s="102"/>
    </row>
    <row r="49" spans="1:16" ht="12.75">
      <c r="A49" s="68">
        <v>2711</v>
      </c>
      <c r="B49" s="43" t="s">
        <v>93</v>
      </c>
      <c r="C49" s="62">
        <v>0</v>
      </c>
      <c r="D49" s="59">
        <v>0</v>
      </c>
      <c r="E49" s="62">
        <v>0</v>
      </c>
      <c r="F49" s="59">
        <v>35000</v>
      </c>
      <c r="G49" s="62">
        <v>0</v>
      </c>
      <c r="H49" s="59">
        <v>120000</v>
      </c>
      <c r="I49" s="62">
        <v>0</v>
      </c>
      <c r="J49" s="59">
        <v>0</v>
      </c>
      <c r="K49" s="62">
        <v>0</v>
      </c>
      <c r="L49" s="59">
        <v>74300</v>
      </c>
      <c r="M49" s="75">
        <f t="shared" si="4"/>
        <v>0</v>
      </c>
      <c r="N49" s="57">
        <f t="shared" si="5"/>
        <v>229300</v>
      </c>
      <c r="O49" s="101">
        <f t="shared" si="6"/>
        <v>229300</v>
      </c>
      <c r="P49" s="102"/>
    </row>
    <row r="50" spans="1:16" ht="12.75">
      <c r="A50" s="69">
        <v>2731</v>
      </c>
      <c r="B50" s="43" t="s">
        <v>49</v>
      </c>
      <c r="C50" s="34">
        <v>0</v>
      </c>
      <c r="D50" s="59">
        <v>0</v>
      </c>
      <c r="E50" s="62">
        <v>0</v>
      </c>
      <c r="F50" s="59">
        <v>30000</v>
      </c>
      <c r="G50" s="62">
        <v>0</v>
      </c>
      <c r="H50" s="59">
        <v>0</v>
      </c>
      <c r="I50" s="62">
        <v>0</v>
      </c>
      <c r="J50" s="59">
        <v>0</v>
      </c>
      <c r="K50" s="62">
        <v>0</v>
      </c>
      <c r="L50" s="59">
        <v>98000</v>
      </c>
      <c r="M50" s="75">
        <f t="shared" si="4"/>
        <v>0</v>
      </c>
      <c r="N50" s="57">
        <f t="shared" si="5"/>
        <v>128000</v>
      </c>
      <c r="O50" s="101">
        <f t="shared" si="6"/>
        <v>128000</v>
      </c>
      <c r="P50" s="102"/>
    </row>
    <row r="51" spans="1:16" ht="12.75">
      <c r="A51" s="69">
        <v>2911</v>
      </c>
      <c r="B51" s="43" t="s">
        <v>80</v>
      </c>
      <c r="C51" s="34">
        <v>0</v>
      </c>
      <c r="D51" s="59">
        <v>0</v>
      </c>
      <c r="E51" s="62">
        <v>0</v>
      </c>
      <c r="F51" s="59">
        <v>0</v>
      </c>
      <c r="G51" s="62">
        <v>0</v>
      </c>
      <c r="H51" s="59">
        <v>0</v>
      </c>
      <c r="I51" s="62">
        <v>0</v>
      </c>
      <c r="J51" s="59">
        <v>0</v>
      </c>
      <c r="K51" s="62">
        <v>15000</v>
      </c>
      <c r="L51" s="59">
        <v>19944</v>
      </c>
      <c r="M51" s="75">
        <f t="shared" si="4"/>
        <v>15000</v>
      </c>
      <c r="N51" s="57">
        <f t="shared" si="5"/>
        <v>19944</v>
      </c>
      <c r="O51" s="101">
        <f t="shared" si="6"/>
        <v>34944</v>
      </c>
      <c r="P51" s="102"/>
    </row>
    <row r="52" spans="1:16" ht="13.5" thickBot="1">
      <c r="A52" s="70">
        <v>2981</v>
      </c>
      <c r="B52" s="55" t="s">
        <v>64</v>
      </c>
      <c r="C52" s="53">
        <v>0</v>
      </c>
      <c r="D52" s="60">
        <v>0</v>
      </c>
      <c r="E52" s="77">
        <v>0</v>
      </c>
      <c r="F52" s="60">
        <v>0</v>
      </c>
      <c r="G52" s="77">
        <v>0</v>
      </c>
      <c r="H52" s="60">
        <v>15000</v>
      </c>
      <c r="I52" s="77">
        <v>0</v>
      </c>
      <c r="J52" s="60">
        <v>0</v>
      </c>
      <c r="K52" s="77">
        <v>0</v>
      </c>
      <c r="L52" s="60">
        <v>0</v>
      </c>
      <c r="M52" s="94">
        <f t="shared" si="4"/>
        <v>0</v>
      </c>
      <c r="N52" s="95">
        <f t="shared" si="5"/>
        <v>15000</v>
      </c>
      <c r="O52" s="101">
        <f>M52+N52</f>
        <v>15000</v>
      </c>
      <c r="P52" s="102"/>
    </row>
    <row r="53" spans="1:16" ht="17.25" thickBot="1" thickTop="1">
      <c r="A53" s="158" t="s">
        <v>5</v>
      </c>
      <c r="B53" s="159"/>
      <c r="C53" s="31">
        <f aca="true" t="shared" si="7" ref="C53:L53">SUM(C35:C52)</f>
        <v>0</v>
      </c>
      <c r="D53" s="58">
        <f t="shared" si="7"/>
        <v>385000</v>
      </c>
      <c r="E53" s="58">
        <f t="shared" si="7"/>
        <v>0</v>
      </c>
      <c r="F53" s="58">
        <f t="shared" si="7"/>
        <v>106500</v>
      </c>
      <c r="G53" s="58">
        <f t="shared" si="7"/>
        <v>0</v>
      </c>
      <c r="H53" s="58">
        <f t="shared" si="7"/>
        <v>177700</v>
      </c>
      <c r="I53" s="58">
        <f t="shared" si="7"/>
        <v>0</v>
      </c>
      <c r="J53" s="58">
        <f t="shared" si="7"/>
        <v>16600</v>
      </c>
      <c r="K53" s="58">
        <f t="shared" si="7"/>
        <v>268289</v>
      </c>
      <c r="L53" s="58">
        <f t="shared" si="7"/>
        <v>1217788</v>
      </c>
      <c r="M53" s="92">
        <f>SUM(M35:M51)</f>
        <v>268289</v>
      </c>
      <c r="N53" s="92">
        <f>SUM(N35:N52)</f>
        <v>1903588</v>
      </c>
      <c r="O53" s="171">
        <f>SUM(O35:P52)</f>
        <v>2171877</v>
      </c>
      <c r="P53" s="172"/>
    </row>
    <row r="54" spans="1:16" ht="12.75" customHeight="1" thickTop="1">
      <c r="A54" s="52"/>
      <c r="B54" s="52"/>
      <c r="C54" s="50"/>
      <c r="D54" s="50"/>
      <c r="E54" s="50"/>
      <c r="F54" s="50"/>
      <c r="G54" s="50"/>
      <c r="H54" s="50"/>
      <c r="I54" s="50"/>
      <c r="J54" s="50"/>
      <c r="K54" s="50"/>
      <c r="L54" s="83"/>
      <c r="M54" s="49"/>
      <c r="N54" s="49"/>
      <c r="O54" s="51"/>
      <c r="P54" s="51"/>
    </row>
    <row r="55" spans="1:16" ht="15.75" customHeight="1" thickBot="1">
      <c r="A55" s="88"/>
      <c r="B55" s="88"/>
      <c r="C55" s="84"/>
      <c r="D55" s="84"/>
      <c r="E55" s="84"/>
      <c r="F55" s="84"/>
      <c r="G55" s="84"/>
      <c r="H55" s="84"/>
      <c r="I55" s="84"/>
      <c r="J55" s="84"/>
      <c r="K55" s="84"/>
      <c r="L55" s="85"/>
      <c r="M55" s="86"/>
      <c r="N55" s="86"/>
      <c r="O55" s="87"/>
      <c r="P55" s="87"/>
    </row>
    <row r="56" spans="1:16" ht="19.5" customHeight="1" thickTop="1">
      <c r="A56" s="139"/>
      <c r="B56" s="140"/>
      <c r="C56" s="141"/>
      <c r="D56" s="148" t="s">
        <v>10</v>
      </c>
      <c r="E56" s="149"/>
      <c r="F56" s="149"/>
      <c r="G56" s="149"/>
      <c r="H56" s="149"/>
      <c r="I56" s="149"/>
      <c r="J56" s="149"/>
      <c r="K56" s="150"/>
      <c r="L56" s="133" t="s">
        <v>24</v>
      </c>
      <c r="M56" s="134"/>
      <c r="N56" s="134"/>
      <c r="O56" s="134"/>
      <c r="P56" s="135"/>
    </row>
    <row r="57" spans="1:16" ht="19.5" customHeight="1" thickBot="1">
      <c r="A57" s="142"/>
      <c r="B57" s="143"/>
      <c r="C57" s="144"/>
      <c r="D57" s="151"/>
      <c r="E57" s="152"/>
      <c r="F57" s="152"/>
      <c r="G57" s="152"/>
      <c r="H57" s="152"/>
      <c r="I57" s="152"/>
      <c r="J57" s="152"/>
      <c r="K57" s="153"/>
      <c r="L57" s="136"/>
      <c r="M57" s="137"/>
      <c r="N57" s="137"/>
      <c r="O57" s="137"/>
      <c r="P57" s="138"/>
    </row>
    <row r="58" spans="1:16" ht="19.5" customHeight="1" thickTop="1">
      <c r="A58" s="142"/>
      <c r="B58" s="143"/>
      <c r="C58" s="144"/>
      <c r="D58" s="151"/>
      <c r="E58" s="152"/>
      <c r="F58" s="152"/>
      <c r="G58" s="152"/>
      <c r="H58" s="152"/>
      <c r="I58" s="152"/>
      <c r="J58" s="152"/>
      <c r="K58" s="153"/>
      <c r="L58" s="133" t="s">
        <v>25</v>
      </c>
      <c r="M58" s="134"/>
      <c r="N58" s="134"/>
      <c r="O58" s="134"/>
      <c r="P58" s="135"/>
    </row>
    <row r="59" spans="1:16" ht="19.5" customHeight="1" thickBot="1">
      <c r="A59" s="142"/>
      <c r="B59" s="143"/>
      <c r="C59" s="144"/>
      <c r="D59" s="151"/>
      <c r="E59" s="152"/>
      <c r="F59" s="152"/>
      <c r="G59" s="152"/>
      <c r="H59" s="152"/>
      <c r="I59" s="152"/>
      <c r="J59" s="152"/>
      <c r="K59" s="153"/>
      <c r="L59" s="136"/>
      <c r="M59" s="137"/>
      <c r="N59" s="137"/>
      <c r="O59" s="137"/>
      <c r="P59" s="138"/>
    </row>
    <row r="60" spans="1:16" ht="19.5" customHeight="1" thickTop="1">
      <c r="A60" s="142"/>
      <c r="B60" s="143"/>
      <c r="C60" s="144"/>
      <c r="D60" s="151"/>
      <c r="E60" s="152"/>
      <c r="F60" s="152"/>
      <c r="G60" s="152"/>
      <c r="H60" s="152"/>
      <c r="I60" s="152"/>
      <c r="J60" s="152"/>
      <c r="K60" s="153"/>
      <c r="L60" s="133" t="s">
        <v>0</v>
      </c>
      <c r="M60" s="134"/>
      <c r="N60" s="134"/>
      <c r="O60" s="134"/>
      <c r="P60" s="135"/>
    </row>
    <row r="61" spans="1:16" ht="19.5" customHeight="1" thickBot="1">
      <c r="A61" s="145"/>
      <c r="B61" s="146"/>
      <c r="C61" s="147"/>
      <c r="D61" s="154"/>
      <c r="E61" s="155"/>
      <c r="F61" s="155"/>
      <c r="G61" s="155"/>
      <c r="H61" s="155"/>
      <c r="I61" s="155"/>
      <c r="J61" s="155"/>
      <c r="K61" s="156"/>
      <c r="L61" s="136"/>
      <c r="M61" s="137"/>
      <c r="N61" s="137"/>
      <c r="O61" s="137"/>
      <c r="P61" s="138"/>
    </row>
    <row r="62" spans="1:16" ht="9" customHeight="1" thickTop="1">
      <c r="A62" s="2"/>
      <c r="B62" s="2"/>
      <c r="C62" s="126"/>
      <c r="D62" s="127"/>
      <c r="E62" s="127"/>
      <c r="F62" s="127"/>
      <c r="G62" s="4"/>
      <c r="H62" s="4"/>
      <c r="I62" s="4"/>
      <c r="J62" s="1"/>
      <c r="K62" s="1"/>
      <c r="M62" s="1"/>
      <c r="N62" s="1"/>
      <c r="O62" s="1"/>
      <c r="P62" s="1"/>
    </row>
    <row r="63" spans="1:16" ht="20.25">
      <c r="A63" s="128" t="s">
        <v>101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</row>
    <row r="64" spans="1:16" ht="6.75" customHeight="1">
      <c r="A64" s="4"/>
      <c r="B64" s="4"/>
      <c r="C64" s="4"/>
      <c r="D64" s="4"/>
      <c r="E64" s="4"/>
      <c r="F64" s="4"/>
      <c r="G64" s="4"/>
      <c r="H64" s="4"/>
      <c r="I64" s="4"/>
      <c r="J64" s="1"/>
      <c r="K64" s="1"/>
      <c r="M64" s="1"/>
      <c r="N64" s="1"/>
      <c r="O64" s="1"/>
      <c r="P64" s="1"/>
    </row>
    <row r="65" spans="1:16" ht="18">
      <c r="A65" s="130" t="s">
        <v>11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</row>
    <row r="66" spans="1:16" ht="7.5" customHeight="1" thickBot="1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  <c r="M66" s="1"/>
      <c r="N66" s="1"/>
      <c r="O66" s="1"/>
      <c r="P66" s="1"/>
    </row>
    <row r="67" spans="1:16" ht="16.5" thickBot="1">
      <c r="A67" s="5"/>
      <c r="B67" s="131" t="s">
        <v>27</v>
      </c>
      <c r="C67" s="131"/>
      <c r="D67" s="131"/>
      <c r="E67" s="131"/>
      <c r="F67" s="132" t="s">
        <v>26</v>
      </c>
      <c r="G67" s="132"/>
      <c r="H67" s="132"/>
      <c r="I67" s="132"/>
      <c r="J67" s="132"/>
      <c r="K67" s="132"/>
      <c r="L67" s="21"/>
      <c r="M67" s="22" t="s">
        <v>28</v>
      </c>
      <c r="N67" s="23">
        <v>2</v>
      </c>
      <c r="O67" s="22" t="s">
        <v>29</v>
      </c>
      <c r="P67" s="23">
        <v>2</v>
      </c>
    </row>
    <row r="68" spans="1:16" ht="9.75" customHeight="1" thickBot="1">
      <c r="A68" s="1"/>
      <c r="B68" s="1"/>
      <c r="C68" s="1"/>
      <c r="D68" s="1"/>
      <c r="E68" s="1"/>
      <c r="F68" s="1"/>
      <c r="G68" s="1"/>
      <c r="H68" s="1"/>
      <c r="I68" s="157"/>
      <c r="J68" s="157"/>
      <c r="K68" s="1"/>
      <c r="M68" s="1"/>
      <c r="N68" s="1"/>
      <c r="O68" s="1"/>
      <c r="P68" s="1"/>
    </row>
    <row r="69" spans="1:16" ht="19.5" customHeight="1" thickBot="1" thickTop="1">
      <c r="A69" s="103" t="s">
        <v>17</v>
      </c>
      <c r="B69" s="104"/>
      <c r="C69" s="104" t="s">
        <v>18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6" t="s">
        <v>21</v>
      </c>
      <c r="N69" s="107"/>
      <c r="O69" s="110" t="s">
        <v>22</v>
      </c>
      <c r="P69" s="111"/>
    </row>
    <row r="70" spans="1:16" ht="36" customHeight="1" thickBot="1" thickTop="1">
      <c r="A70" s="116" t="s">
        <v>23</v>
      </c>
      <c r="B70" s="120" t="s">
        <v>1</v>
      </c>
      <c r="C70" s="124" t="s">
        <v>12</v>
      </c>
      <c r="D70" s="125"/>
      <c r="E70" s="104" t="s">
        <v>13</v>
      </c>
      <c r="F70" s="104"/>
      <c r="G70" s="104" t="s">
        <v>14</v>
      </c>
      <c r="H70" s="104"/>
      <c r="I70" s="104" t="s">
        <v>15</v>
      </c>
      <c r="J70" s="104"/>
      <c r="K70" s="104" t="s">
        <v>16</v>
      </c>
      <c r="L70" s="104"/>
      <c r="M70" s="108"/>
      <c r="N70" s="109"/>
      <c r="O70" s="112"/>
      <c r="P70" s="113"/>
    </row>
    <row r="71" spans="1:16" ht="19.5" customHeight="1" thickBot="1" thickTop="1">
      <c r="A71" s="117"/>
      <c r="B71" s="121"/>
      <c r="C71" s="17" t="s">
        <v>2</v>
      </c>
      <c r="D71" s="45" t="s">
        <v>61</v>
      </c>
      <c r="E71" s="9" t="s">
        <v>2</v>
      </c>
      <c r="F71" s="47" t="s">
        <v>58</v>
      </c>
      <c r="G71" s="9" t="s">
        <v>2</v>
      </c>
      <c r="H71" s="47" t="s">
        <v>62</v>
      </c>
      <c r="I71" s="9" t="s">
        <v>2</v>
      </c>
      <c r="J71" s="47" t="s">
        <v>60</v>
      </c>
      <c r="K71" s="9" t="s">
        <v>2</v>
      </c>
      <c r="L71" s="64" t="s">
        <v>62</v>
      </c>
      <c r="M71" s="10" t="s">
        <v>2</v>
      </c>
      <c r="N71" s="11" t="s">
        <v>99</v>
      </c>
      <c r="O71" s="112"/>
      <c r="P71" s="113"/>
    </row>
    <row r="72" spans="1:16" ht="19.5" customHeight="1" thickBot="1">
      <c r="A72" s="118"/>
      <c r="B72" s="122"/>
      <c r="C72" s="18" t="s">
        <v>3</v>
      </c>
      <c r="D72" s="46" t="s">
        <v>96</v>
      </c>
      <c r="E72" s="15" t="s">
        <v>3</v>
      </c>
      <c r="F72" s="48" t="s">
        <v>63</v>
      </c>
      <c r="G72" s="15" t="s">
        <v>3</v>
      </c>
      <c r="H72" s="48" t="s">
        <v>59</v>
      </c>
      <c r="I72" s="15" t="s">
        <v>3</v>
      </c>
      <c r="J72" s="48" t="s">
        <v>97</v>
      </c>
      <c r="K72" s="15" t="s">
        <v>3</v>
      </c>
      <c r="L72" s="65" t="s">
        <v>98</v>
      </c>
      <c r="M72" s="14" t="s">
        <v>3</v>
      </c>
      <c r="N72" s="12" t="s">
        <v>100</v>
      </c>
      <c r="O72" s="112"/>
      <c r="P72" s="113"/>
    </row>
    <row r="73" spans="1:16" ht="27.75" customHeight="1" thickBot="1" thickTop="1">
      <c r="A73" s="119"/>
      <c r="B73" s="123"/>
      <c r="C73" s="20" t="s">
        <v>4</v>
      </c>
      <c r="D73" s="19" t="s">
        <v>8</v>
      </c>
      <c r="E73" s="16" t="s">
        <v>4</v>
      </c>
      <c r="F73" s="19" t="s">
        <v>8</v>
      </c>
      <c r="G73" s="16" t="s">
        <v>4</v>
      </c>
      <c r="H73" s="19" t="s">
        <v>8</v>
      </c>
      <c r="I73" s="16" t="s">
        <v>4</v>
      </c>
      <c r="J73" s="19" t="s">
        <v>8</v>
      </c>
      <c r="K73" s="16" t="s">
        <v>4</v>
      </c>
      <c r="L73" s="66" t="s">
        <v>8</v>
      </c>
      <c r="M73" s="16" t="s">
        <v>4</v>
      </c>
      <c r="N73" s="19" t="s">
        <v>8</v>
      </c>
      <c r="O73" s="114"/>
      <c r="P73" s="115"/>
    </row>
    <row r="74" spans="1:17" ht="13.5" thickTop="1">
      <c r="A74" s="35">
        <v>3181</v>
      </c>
      <c r="B74" s="42" t="s">
        <v>50</v>
      </c>
      <c r="C74" s="30">
        <v>0</v>
      </c>
      <c r="D74" s="37">
        <v>0</v>
      </c>
      <c r="E74" s="30">
        <v>0</v>
      </c>
      <c r="F74" s="37">
        <v>0</v>
      </c>
      <c r="G74" s="30">
        <v>0</v>
      </c>
      <c r="H74" s="37">
        <v>0</v>
      </c>
      <c r="I74" s="30">
        <v>0</v>
      </c>
      <c r="J74" s="37">
        <v>0</v>
      </c>
      <c r="K74" s="30">
        <v>0</v>
      </c>
      <c r="L74" s="61">
        <v>5704</v>
      </c>
      <c r="M74" s="89">
        <f>C74+E74+G74+I74+K74</f>
        <v>0</v>
      </c>
      <c r="N74" s="67">
        <f>D74+F74+H74+J74+L74</f>
        <v>5704</v>
      </c>
      <c r="O74" s="173">
        <f>M74+N74</f>
        <v>5704</v>
      </c>
      <c r="P74" s="174"/>
      <c r="Q74" s="90"/>
    </row>
    <row r="75" spans="1:16" ht="12.75">
      <c r="A75" s="36">
        <v>3141</v>
      </c>
      <c r="B75" s="42" t="s">
        <v>81</v>
      </c>
      <c r="C75" s="63">
        <v>0</v>
      </c>
      <c r="D75" s="61">
        <v>0</v>
      </c>
      <c r="E75" s="63">
        <v>0</v>
      </c>
      <c r="F75" s="61">
        <v>0</v>
      </c>
      <c r="G75" s="63">
        <v>0</v>
      </c>
      <c r="H75" s="61">
        <v>0</v>
      </c>
      <c r="I75" s="63">
        <v>0</v>
      </c>
      <c r="J75" s="61">
        <v>0</v>
      </c>
      <c r="K75" s="63">
        <v>0</v>
      </c>
      <c r="L75" s="61">
        <v>278000</v>
      </c>
      <c r="M75" s="75">
        <f aca="true" t="shared" si="8" ref="M75:M101">C75+E75+G75+I75+K75</f>
        <v>0</v>
      </c>
      <c r="N75" s="57">
        <f aca="true" t="shared" si="9" ref="N75:N101">D75+F75+H75+J75+L75</f>
        <v>278000</v>
      </c>
      <c r="O75" s="101">
        <f aca="true" t="shared" si="10" ref="O75:O98">M75+N75</f>
        <v>278000</v>
      </c>
      <c r="P75" s="102"/>
    </row>
    <row r="76" spans="1:17" ht="12.75">
      <c r="A76" s="36">
        <v>3150</v>
      </c>
      <c r="B76" s="42" t="s">
        <v>102</v>
      </c>
      <c r="C76" s="63">
        <v>0</v>
      </c>
      <c r="D76" s="61">
        <v>0</v>
      </c>
      <c r="E76" s="63">
        <v>0</v>
      </c>
      <c r="F76" s="61">
        <v>0</v>
      </c>
      <c r="G76" s="63">
        <v>0</v>
      </c>
      <c r="H76" s="61">
        <v>0</v>
      </c>
      <c r="I76" s="63">
        <v>0</v>
      </c>
      <c r="J76" s="61">
        <v>0</v>
      </c>
      <c r="K76" s="63">
        <v>0</v>
      </c>
      <c r="L76" s="61">
        <v>82500</v>
      </c>
      <c r="M76" s="75">
        <f t="shared" si="8"/>
        <v>0</v>
      </c>
      <c r="N76" s="57">
        <f t="shared" si="9"/>
        <v>82500</v>
      </c>
      <c r="O76" s="101">
        <f>M76+N76</f>
        <v>82500</v>
      </c>
      <c r="P76" s="102"/>
      <c r="Q76" s="90"/>
    </row>
    <row r="77" spans="1:16" ht="12.75">
      <c r="A77" s="40">
        <v>3111</v>
      </c>
      <c r="B77" s="42" t="s">
        <v>51</v>
      </c>
      <c r="C77" s="63">
        <v>0</v>
      </c>
      <c r="D77" s="61">
        <v>0</v>
      </c>
      <c r="E77" s="63">
        <v>0</v>
      </c>
      <c r="F77" s="61">
        <v>0</v>
      </c>
      <c r="G77" s="63">
        <v>0</v>
      </c>
      <c r="H77" s="61">
        <v>0</v>
      </c>
      <c r="I77" s="63">
        <v>0</v>
      </c>
      <c r="J77" s="61">
        <v>0</v>
      </c>
      <c r="K77" s="63">
        <v>3700</v>
      </c>
      <c r="L77" s="61">
        <v>472462</v>
      </c>
      <c r="M77" s="75">
        <f t="shared" si="8"/>
        <v>3700</v>
      </c>
      <c r="N77" s="57">
        <f t="shared" si="9"/>
        <v>472462</v>
      </c>
      <c r="O77" s="101">
        <f t="shared" si="10"/>
        <v>476162</v>
      </c>
      <c r="P77" s="102"/>
    </row>
    <row r="78" spans="1:17" ht="12.75">
      <c r="A78" s="36">
        <v>3161</v>
      </c>
      <c r="B78" s="42" t="s">
        <v>82</v>
      </c>
      <c r="C78" s="63">
        <v>0</v>
      </c>
      <c r="D78" s="61">
        <v>0</v>
      </c>
      <c r="E78" s="63">
        <v>0</v>
      </c>
      <c r="F78" s="61">
        <v>0</v>
      </c>
      <c r="G78" s="63">
        <v>0</v>
      </c>
      <c r="H78" s="61">
        <v>0</v>
      </c>
      <c r="I78" s="63">
        <v>0</v>
      </c>
      <c r="J78" s="61">
        <v>0</v>
      </c>
      <c r="K78" s="63">
        <v>100000</v>
      </c>
      <c r="L78" s="61">
        <v>370000</v>
      </c>
      <c r="M78" s="75">
        <f t="shared" si="8"/>
        <v>100000</v>
      </c>
      <c r="N78" s="57">
        <f t="shared" si="9"/>
        <v>370000</v>
      </c>
      <c r="O78" s="101">
        <f t="shared" si="10"/>
        <v>470000</v>
      </c>
      <c r="P78" s="102"/>
      <c r="Q78" s="91"/>
    </row>
    <row r="79" spans="1:17" ht="12.75">
      <c r="A79" s="72">
        <v>3311</v>
      </c>
      <c r="B79" s="42" t="s">
        <v>83</v>
      </c>
      <c r="C79" s="63">
        <v>0</v>
      </c>
      <c r="D79" s="61">
        <v>0</v>
      </c>
      <c r="E79" s="63">
        <v>0</v>
      </c>
      <c r="F79" s="61">
        <v>0</v>
      </c>
      <c r="G79" s="63">
        <v>0</v>
      </c>
      <c r="H79" s="61">
        <v>0</v>
      </c>
      <c r="I79" s="63">
        <v>0</v>
      </c>
      <c r="J79" s="61">
        <v>0</v>
      </c>
      <c r="K79" s="63">
        <v>145000</v>
      </c>
      <c r="L79" s="61">
        <v>251106</v>
      </c>
      <c r="M79" s="75">
        <f t="shared" si="8"/>
        <v>145000</v>
      </c>
      <c r="N79" s="57">
        <f t="shared" si="9"/>
        <v>251106</v>
      </c>
      <c r="O79" s="101">
        <f>M79+N79</f>
        <v>396106</v>
      </c>
      <c r="P79" s="102"/>
      <c r="Q79" s="91"/>
    </row>
    <row r="80" spans="1:17" ht="12.75">
      <c r="A80" s="72">
        <v>3341</v>
      </c>
      <c r="B80" s="42" t="s">
        <v>52</v>
      </c>
      <c r="C80" s="63">
        <v>0</v>
      </c>
      <c r="D80" s="61">
        <v>0</v>
      </c>
      <c r="E80" s="63">
        <v>0</v>
      </c>
      <c r="F80" s="61">
        <v>0</v>
      </c>
      <c r="G80" s="63">
        <v>0</v>
      </c>
      <c r="H80" s="61">
        <v>0</v>
      </c>
      <c r="I80" s="63">
        <v>0</v>
      </c>
      <c r="J80" s="61">
        <v>35000</v>
      </c>
      <c r="K80" s="63">
        <v>78011</v>
      </c>
      <c r="L80" s="61">
        <v>45096</v>
      </c>
      <c r="M80" s="75">
        <f t="shared" si="8"/>
        <v>78011</v>
      </c>
      <c r="N80" s="57">
        <f t="shared" si="9"/>
        <v>80096</v>
      </c>
      <c r="O80" s="101">
        <f t="shared" si="10"/>
        <v>158107</v>
      </c>
      <c r="P80" s="102"/>
      <c r="Q80" s="91"/>
    </row>
    <row r="81" spans="1:16" ht="12.75">
      <c r="A81" s="72">
        <v>3331</v>
      </c>
      <c r="B81" s="42" t="s">
        <v>68</v>
      </c>
      <c r="C81" s="63">
        <v>0</v>
      </c>
      <c r="D81" s="61">
        <v>205000</v>
      </c>
      <c r="E81" s="63">
        <v>0</v>
      </c>
      <c r="F81" s="61">
        <v>0</v>
      </c>
      <c r="G81" s="63">
        <v>0</v>
      </c>
      <c r="H81" s="61">
        <v>0</v>
      </c>
      <c r="I81" s="63">
        <v>0</v>
      </c>
      <c r="J81" s="61">
        <v>82000</v>
      </c>
      <c r="K81" s="63">
        <v>0</v>
      </c>
      <c r="L81" s="61">
        <v>0</v>
      </c>
      <c r="M81" s="75">
        <f t="shared" si="8"/>
        <v>0</v>
      </c>
      <c r="N81" s="57">
        <f t="shared" si="9"/>
        <v>287000</v>
      </c>
      <c r="O81" s="101">
        <f>M81+N81</f>
        <v>287000</v>
      </c>
      <c r="P81" s="102"/>
    </row>
    <row r="82" spans="1:16" ht="12.75">
      <c r="A82" s="72">
        <v>3342</v>
      </c>
      <c r="B82" s="42" t="s">
        <v>53</v>
      </c>
      <c r="C82" s="63">
        <v>0</v>
      </c>
      <c r="D82" s="61">
        <v>285000</v>
      </c>
      <c r="E82" s="63">
        <v>0</v>
      </c>
      <c r="F82" s="61">
        <v>0</v>
      </c>
      <c r="G82" s="63">
        <v>0</v>
      </c>
      <c r="H82" s="61">
        <v>0</v>
      </c>
      <c r="I82" s="63">
        <v>0</v>
      </c>
      <c r="J82" s="61">
        <v>0</v>
      </c>
      <c r="K82" s="63">
        <v>100000</v>
      </c>
      <c r="L82" s="61">
        <v>105000</v>
      </c>
      <c r="M82" s="75">
        <f t="shared" si="8"/>
        <v>100000</v>
      </c>
      <c r="N82" s="57">
        <f t="shared" si="9"/>
        <v>390000</v>
      </c>
      <c r="O82" s="101">
        <f t="shared" si="10"/>
        <v>490000</v>
      </c>
      <c r="P82" s="102"/>
    </row>
    <row r="83" spans="1:16" ht="12.75">
      <c r="A83" s="72">
        <v>3391</v>
      </c>
      <c r="B83" s="42" t="s">
        <v>69</v>
      </c>
      <c r="C83" s="63">
        <v>0</v>
      </c>
      <c r="D83" s="61">
        <v>0</v>
      </c>
      <c r="E83" s="63">
        <v>0</v>
      </c>
      <c r="F83" s="61">
        <v>0</v>
      </c>
      <c r="G83" s="63">
        <v>0</v>
      </c>
      <c r="H83" s="61">
        <v>47000</v>
      </c>
      <c r="I83" s="63">
        <v>0</v>
      </c>
      <c r="J83" s="61">
        <v>0</v>
      </c>
      <c r="K83" s="63">
        <v>0</v>
      </c>
      <c r="L83" s="61">
        <v>0</v>
      </c>
      <c r="M83" s="75">
        <f t="shared" si="8"/>
        <v>0</v>
      </c>
      <c r="N83" s="57">
        <f t="shared" si="9"/>
        <v>47000</v>
      </c>
      <c r="O83" s="101">
        <f>M83+N83</f>
        <v>47000</v>
      </c>
      <c r="P83" s="102"/>
    </row>
    <row r="84" spans="1:16" ht="12.75">
      <c r="A84" s="72">
        <v>3362</v>
      </c>
      <c r="B84" s="42" t="s">
        <v>54</v>
      </c>
      <c r="C84" s="63">
        <v>0</v>
      </c>
      <c r="D84" s="61">
        <v>0</v>
      </c>
      <c r="E84" s="63">
        <v>0</v>
      </c>
      <c r="F84" s="61">
        <v>0</v>
      </c>
      <c r="G84" s="63">
        <v>0</v>
      </c>
      <c r="H84" s="61">
        <v>35000</v>
      </c>
      <c r="I84" s="63">
        <v>0</v>
      </c>
      <c r="J84" s="61">
        <v>0</v>
      </c>
      <c r="K84" s="63">
        <v>0</v>
      </c>
      <c r="L84" s="61">
        <v>95000</v>
      </c>
      <c r="M84" s="75">
        <f t="shared" si="8"/>
        <v>0</v>
      </c>
      <c r="N84" s="57">
        <f t="shared" si="9"/>
        <v>130000</v>
      </c>
      <c r="O84" s="101">
        <f t="shared" si="10"/>
        <v>130000</v>
      </c>
      <c r="P84" s="102"/>
    </row>
    <row r="85" spans="1:16" ht="12.75">
      <c r="A85" s="72">
        <v>3451</v>
      </c>
      <c r="B85" s="42" t="s">
        <v>84</v>
      </c>
      <c r="C85" s="63">
        <v>0</v>
      </c>
      <c r="D85" s="61">
        <v>0</v>
      </c>
      <c r="E85" s="63">
        <v>0</v>
      </c>
      <c r="F85" s="61">
        <v>0</v>
      </c>
      <c r="G85" s="63">
        <v>0</v>
      </c>
      <c r="H85" s="61">
        <v>0</v>
      </c>
      <c r="I85" s="63">
        <v>0</v>
      </c>
      <c r="J85" s="61">
        <v>0</v>
      </c>
      <c r="K85" s="63">
        <v>0</v>
      </c>
      <c r="L85" s="61">
        <v>529500</v>
      </c>
      <c r="M85" s="75">
        <f t="shared" si="8"/>
        <v>0</v>
      </c>
      <c r="N85" s="57">
        <f t="shared" si="9"/>
        <v>529500</v>
      </c>
      <c r="O85" s="101">
        <f t="shared" si="10"/>
        <v>529500</v>
      </c>
      <c r="P85" s="102"/>
    </row>
    <row r="86" spans="1:16" ht="12.75">
      <c r="A86" s="72">
        <v>3411</v>
      </c>
      <c r="B86" s="42" t="s">
        <v>85</v>
      </c>
      <c r="C86" s="63">
        <v>0</v>
      </c>
      <c r="D86" s="61">
        <v>0</v>
      </c>
      <c r="E86" s="63">
        <v>0</v>
      </c>
      <c r="F86" s="61">
        <v>0</v>
      </c>
      <c r="G86" s="63">
        <v>0</v>
      </c>
      <c r="H86" s="61">
        <v>0</v>
      </c>
      <c r="I86" s="63">
        <v>0</v>
      </c>
      <c r="J86" s="61">
        <v>0</v>
      </c>
      <c r="K86" s="63">
        <v>15000</v>
      </c>
      <c r="L86" s="61">
        <v>11550</v>
      </c>
      <c r="M86" s="75">
        <f t="shared" si="8"/>
        <v>15000</v>
      </c>
      <c r="N86" s="57">
        <f t="shared" si="9"/>
        <v>11550</v>
      </c>
      <c r="O86" s="101">
        <f t="shared" si="10"/>
        <v>26550</v>
      </c>
      <c r="P86" s="102"/>
    </row>
    <row r="87" spans="1:16" ht="12.75">
      <c r="A87" s="72">
        <v>3510</v>
      </c>
      <c r="B87" s="42" t="s">
        <v>94</v>
      </c>
      <c r="C87" s="63">
        <v>0</v>
      </c>
      <c r="D87" s="61">
        <v>0</v>
      </c>
      <c r="E87" s="63">
        <v>0</v>
      </c>
      <c r="F87" s="61">
        <v>0</v>
      </c>
      <c r="G87" s="63">
        <v>0</v>
      </c>
      <c r="H87" s="61">
        <v>0</v>
      </c>
      <c r="I87" s="63">
        <v>0</v>
      </c>
      <c r="J87" s="61">
        <v>0</v>
      </c>
      <c r="K87" s="63">
        <v>65000</v>
      </c>
      <c r="L87" s="61">
        <v>305250</v>
      </c>
      <c r="M87" s="75">
        <f t="shared" si="8"/>
        <v>65000</v>
      </c>
      <c r="N87" s="57">
        <f t="shared" si="9"/>
        <v>305250</v>
      </c>
      <c r="O87" s="101">
        <f>M87+N87</f>
        <v>370250</v>
      </c>
      <c r="P87" s="102"/>
    </row>
    <row r="88" spans="1:16" ht="12.75">
      <c r="A88" s="72">
        <v>3531</v>
      </c>
      <c r="B88" s="42" t="s">
        <v>95</v>
      </c>
      <c r="C88" s="63">
        <v>0</v>
      </c>
      <c r="D88" s="61">
        <v>0</v>
      </c>
      <c r="E88" s="63">
        <v>0</v>
      </c>
      <c r="F88" s="61">
        <v>0</v>
      </c>
      <c r="G88" s="63">
        <v>0</v>
      </c>
      <c r="H88" s="61">
        <v>380000</v>
      </c>
      <c r="I88" s="63">
        <v>0</v>
      </c>
      <c r="J88" s="61">
        <v>0</v>
      </c>
      <c r="K88" s="63">
        <v>295000</v>
      </c>
      <c r="L88" s="61">
        <v>426087</v>
      </c>
      <c r="M88" s="75">
        <f t="shared" si="8"/>
        <v>295000</v>
      </c>
      <c r="N88" s="57">
        <f t="shared" si="9"/>
        <v>806087</v>
      </c>
      <c r="O88" s="101">
        <f>M88+N88</f>
        <v>1101087</v>
      </c>
      <c r="P88" s="102"/>
    </row>
    <row r="89" spans="1:16" ht="12.75">
      <c r="A89" s="72">
        <v>3551</v>
      </c>
      <c r="B89" s="42" t="s">
        <v>86</v>
      </c>
      <c r="C89" s="63">
        <v>0</v>
      </c>
      <c r="D89" s="61">
        <v>0</v>
      </c>
      <c r="E89" s="63">
        <v>0</v>
      </c>
      <c r="F89" s="61">
        <v>0</v>
      </c>
      <c r="G89" s="63">
        <v>0</v>
      </c>
      <c r="H89" s="61">
        <v>0</v>
      </c>
      <c r="I89" s="63">
        <v>0</v>
      </c>
      <c r="J89" s="61">
        <v>0</v>
      </c>
      <c r="K89" s="63">
        <v>250000</v>
      </c>
      <c r="L89" s="61">
        <v>127058</v>
      </c>
      <c r="M89" s="75">
        <f t="shared" si="8"/>
        <v>250000</v>
      </c>
      <c r="N89" s="57">
        <f t="shared" si="9"/>
        <v>127058</v>
      </c>
      <c r="O89" s="101">
        <f t="shared" si="10"/>
        <v>377058</v>
      </c>
      <c r="P89" s="102"/>
    </row>
    <row r="90" spans="1:16" ht="12.75">
      <c r="A90" s="72">
        <v>3511</v>
      </c>
      <c r="B90" s="42" t="s">
        <v>87</v>
      </c>
      <c r="C90" s="63">
        <v>0</v>
      </c>
      <c r="D90" s="76">
        <v>0</v>
      </c>
      <c r="E90" s="63">
        <v>0</v>
      </c>
      <c r="F90" s="61">
        <v>0</v>
      </c>
      <c r="G90" s="63">
        <v>0</v>
      </c>
      <c r="H90" s="61">
        <v>0</v>
      </c>
      <c r="I90" s="63">
        <v>0</v>
      </c>
      <c r="J90" s="61">
        <v>0</v>
      </c>
      <c r="K90" s="63">
        <v>249000</v>
      </c>
      <c r="L90" s="61">
        <v>1100000</v>
      </c>
      <c r="M90" s="75">
        <f t="shared" si="8"/>
        <v>249000</v>
      </c>
      <c r="N90" s="57">
        <f t="shared" si="9"/>
        <v>1100000</v>
      </c>
      <c r="O90" s="101">
        <f t="shared" si="10"/>
        <v>1349000</v>
      </c>
      <c r="P90" s="102"/>
    </row>
    <row r="91" spans="1:16" ht="12.75">
      <c r="A91" s="72">
        <v>3581</v>
      </c>
      <c r="B91" s="42" t="s">
        <v>103</v>
      </c>
      <c r="C91" s="63">
        <v>0</v>
      </c>
      <c r="D91" s="76">
        <v>0</v>
      </c>
      <c r="E91" s="63">
        <v>0</v>
      </c>
      <c r="F91" s="61">
        <v>0</v>
      </c>
      <c r="G91" s="63">
        <v>0</v>
      </c>
      <c r="H91" s="61">
        <v>0</v>
      </c>
      <c r="I91" s="63">
        <v>0</v>
      </c>
      <c r="J91" s="61">
        <v>0</v>
      </c>
      <c r="K91" s="63">
        <v>40000</v>
      </c>
      <c r="L91" s="61">
        <v>29955</v>
      </c>
      <c r="M91" s="75">
        <f t="shared" si="8"/>
        <v>40000</v>
      </c>
      <c r="N91" s="57">
        <f t="shared" si="9"/>
        <v>29955</v>
      </c>
      <c r="O91" s="101">
        <f>M91+N91</f>
        <v>69955</v>
      </c>
      <c r="P91" s="102"/>
    </row>
    <row r="92" spans="1:16" ht="12.75">
      <c r="A92" s="72">
        <v>3572</v>
      </c>
      <c r="B92" s="42" t="s">
        <v>88</v>
      </c>
      <c r="C92" s="63">
        <v>0</v>
      </c>
      <c r="D92" s="61">
        <v>0</v>
      </c>
      <c r="E92" s="63">
        <v>0</v>
      </c>
      <c r="F92" s="61">
        <v>0</v>
      </c>
      <c r="G92" s="63">
        <v>0</v>
      </c>
      <c r="H92" s="61">
        <v>0</v>
      </c>
      <c r="I92" s="63">
        <v>0</v>
      </c>
      <c r="J92" s="61">
        <v>0</v>
      </c>
      <c r="K92" s="63">
        <v>349500</v>
      </c>
      <c r="L92" s="61">
        <v>369043</v>
      </c>
      <c r="M92" s="75">
        <f t="shared" si="8"/>
        <v>349500</v>
      </c>
      <c r="N92" s="57">
        <f t="shared" si="9"/>
        <v>369043</v>
      </c>
      <c r="O92" s="101">
        <f t="shared" si="10"/>
        <v>718543</v>
      </c>
      <c r="P92" s="102"/>
    </row>
    <row r="93" spans="1:16" ht="12.75">
      <c r="A93" s="100">
        <v>3611</v>
      </c>
      <c r="B93" s="42" t="s">
        <v>65</v>
      </c>
      <c r="C93" s="63">
        <v>0</v>
      </c>
      <c r="D93" s="61">
        <v>110000</v>
      </c>
      <c r="E93" s="63">
        <v>152489</v>
      </c>
      <c r="F93" s="61">
        <v>408000</v>
      </c>
      <c r="G93" s="63">
        <v>0</v>
      </c>
      <c r="H93" s="61">
        <v>0</v>
      </c>
      <c r="I93" s="63">
        <v>0</v>
      </c>
      <c r="J93" s="61">
        <v>12000</v>
      </c>
      <c r="K93" s="63">
        <v>0</v>
      </c>
      <c r="L93" s="61">
        <v>0</v>
      </c>
      <c r="M93" s="75">
        <f t="shared" si="8"/>
        <v>152489</v>
      </c>
      <c r="N93" s="57">
        <f t="shared" si="9"/>
        <v>530000</v>
      </c>
      <c r="O93" s="101">
        <f t="shared" si="10"/>
        <v>682489</v>
      </c>
      <c r="P93" s="102"/>
    </row>
    <row r="94" spans="1:16" ht="12.75">
      <c r="A94" s="72">
        <v>3721</v>
      </c>
      <c r="B94" s="42" t="s">
        <v>89</v>
      </c>
      <c r="C94" s="63">
        <v>0</v>
      </c>
      <c r="D94" s="61">
        <v>24000</v>
      </c>
      <c r="E94" s="63">
        <v>0</v>
      </c>
      <c r="F94" s="61">
        <v>0</v>
      </c>
      <c r="G94" s="63">
        <v>0</v>
      </c>
      <c r="H94" s="61">
        <v>0</v>
      </c>
      <c r="I94" s="63">
        <v>0</v>
      </c>
      <c r="J94" s="61">
        <v>0</v>
      </c>
      <c r="K94" s="63">
        <v>25000</v>
      </c>
      <c r="L94" s="61">
        <v>65000</v>
      </c>
      <c r="M94" s="75">
        <f t="shared" si="8"/>
        <v>25000</v>
      </c>
      <c r="N94" s="57">
        <f t="shared" si="9"/>
        <v>89000</v>
      </c>
      <c r="O94" s="101">
        <f t="shared" si="10"/>
        <v>114000</v>
      </c>
      <c r="P94" s="102"/>
    </row>
    <row r="95" spans="1:16" ht="12.75">
      <c r="A95" s="72">
        <v>3711</v>
      </c>
      <c r="B95" s="42" t="s">
        <v>66</v>
      </c>
      <c r="C95" s="63">
        <v>0</v>
      </c>
      <c r="D95" s="61">
        <v>40000</v>
      </c>
      <c r="E95" s="63">
        <v>0</v>
      </c>
      <c r="F95" s="61">
        <v>10000</v>
      </c>
      <c r="G95" s="63">
        <v>0</v>
      </c>
      <c r="H95" s="61">
        <v>58000</v>
      </c>
      <c r="I95" s="63">
        <v>0</v>
      </c>
      <c r="J95" s="61">
        <v>14000</v>
      </c>
      <c r="K95" s="63">
        <v>0</v>
      </c>
      <c r="L95" s="61">
        <v>168000</v>
      </c>
      <c r="M95" s="75">
        <f t="shared" si="8"/>
        <v>0</v>
      </c>
      <c r="N95" s="57">
        <f t="shared" si="9"/>
        <v>290000</v>
      </c>
      <c r="O95" s="101">
        <f t="shared" si="10"/>
        <v>290000</v>
      </c>
      <c r="P95" s="102"/>
    </row>
    <row r="96" spans="1:16" ht="12.75">
      <c r="A96" s="72">
        <v>3751</v>
      </c>
      <c r="B96" s="42" t="s">
        <v>67</v>
      </c>
      <c r="C96" s="63">
        <v>0</v>
      </c>
      <c r="D96" s="61">
        <v>141500</v>
      </c>
      <c r="E96" s="63">
        <v>0</v>
      </c>
      <c r="F96" s="61">
        <v>43000</v>
      </c>
      <c r="G96" s="63">
        <v>0</v>
      </c>
      <c r="H96" s="61">
        <v>30700</v>
      </c>
      <c r="I96" s="63">
        <v>0</v>
      </c>
      <c r="J96" s="61">
        <v>7000</v>
      </c>
      <c r="K96" s="63">
        <v>31011</v>
      </c>
      <c r="L96" s="61">
        <v>69040</v>
      </c>
      <c r="M96" s="75">
        <f t="shared" si="8"/>
        <v>31011</v>
      </c>
      <c r="N96" s="57">
        <f t="shared" si="9"/>
        <v>291240</v>
      </c>
      <c r="O96" s="101">
        <f t="shared" si="10"/>
        <v>322251</v>
      </c>
      <c r="P96" s="102"/>
    </row>
    <row r="97" spans="1:16" ht="12.75">
      <c r="A97" s="72">
        <v>3821</v>
      </c>
      <c r="B97" s="42" t="s">
        <v>55</v>
      </c>
      <c r="C97" s="63">
        <v>0</v>
      </c>
      <c r="D97" s="61">
        <v>20000</v>
      </c>
      <c r="E97" s="63">
        <v>0</v>
      </c>
      <c r="F97" s="61">
        <v>0</v>
      </c>
      <c r="G97" s="63">
        <v>0</v>
      </c>
      <c r="H97" s="61">
        <v>0</v>
      </c>
      <c r="I97" s="63">
        <v>0</v>
      </c>
      <c r="J97" s="61">
        <v>0</v>
      </c>
      <c r="K97" s="63">
        <v>0</v>
      </c>
      <c r="L97" s="61">
        <v>0</v>
      </c>
      <c r="M97" s="75">
        <f t="shared" si="8"/>
        <v>0</v>
      </c>
      <c r="N97" s="57">
        <f t="shared" si="9"/>
        <v>20000</v>
      </c>
      <c r="O97" s="101">
        <f t="shared" si="10"/>
        <v>20000</v>
      </c>
      <c r="P97" s="102"/>
    </row>
    <row r="98" spans="1:16" ht="12.75">
      <c r="A98" s="72">
        <v>3831</v>
      </c>
      <c r="B98" s="42" t="s">
        <v>90</v>
      </c>
      <c r="C98" s="63">
        <v>0</v>
      </c>
      <c r="D98" s="61">
        <v>220000</v>
      </c>
      <c r="E98" s="63">
        <v>0</v>
      </c>
      <c r="F98" s="61">
        <v>0</v>
      </c>
      <c r="G98" s="63">
        <v>0</v>
      </c>
      <c r="H98" s="61">
        <v>12000</v>
      </c>
      <c r="I98" s="63">
        <v>0</v>
      </c>
      <c r="J98" s="61">
        <v>0</v>
      </c>
      <c r="K98" s="63">
        <v>0</v>
      </c>
      <c r="L98" s="61">
        <v>185000</v>
      </c>
      <c r="M98" s="75">
        <f t="shared" si="8"/>
        <v>0</v>
      </c>
      <c r="N98" s="57">
        <f t="shared" si="9"/>
        <v>417000</v>
      </c>
      <c r="O98" s="101">
        <f t="shared" si="10"/>
        <v>417000</v>
      </c>
      <c r="P98" s="102"/>
    </row>
    <row r="99" spans="1:16" ht="12.75">
      <c r="A99" s="36">
        <v>3822</v>
      </c>
      <c r="B99" s="42" t="s">
        <v>71</v>
      </c>
      <c r="C99" s="63">
        <v>0</v>
      </c>
      <c r="D99" s="61">
        <v>0</v>
      </c>
      <c r="E99" s="63">
        <v>0</v>
      </c>
      <c r="F99" s="61">
        <v>278000</v>
      </c>
      <c r="G99" s="63">
        <v>0</v>
      </c>
      <c r="H99" s="61">
        <v>0</v>
      </c>
      <c r="I99" s="63">
        <v>0</v>
      </c>
      <c r="J99" s="61">
        <v>22000</v>
      </c>
      <c r="K99" s="63">
        <v>0</v>
      </c>
      <c r="L99" s="61">
        <v>0</v>
      </c>
      <c r="M99" s="75">
        <f t="shared" si="8"/>
        <v>0</v>
      </c>
      <c r="N99" s="57">
        <f t="shared" si="9"/>
        <v>300000</v>
      </c>
      <c r="O99" s="101">
        <f>M99+N99</f>
        <v>300000</v>
      </c>
      <c r="P99" s="102"/>
    </row>
    <row r="100" spans="1:16" ht="12.75">
      <c r="A100" s="36">
        <v>3994</v>
      </c>
      <c r="B100" s="42" t="s">
        <v>91</v>
      </c>
      <c r="C100" s="30">
        <v>0</v>
      </c>
      <c r="D100" s="61">
        <v>0</v>
      </c>
      <c r="E100" s="63">
        <v>0</v>
      </c>
      <c r="F100" s="61">
        <v>0</v>
      </c>
      <c r="G100" s="63">
        <v>0</v>
      </c>
      <c r="H100" s="61">
        <v>0</v>
      </c>
      <c r="I100" s="63">
        <v>0</v>
      </c>
      <c r="J100" s="61">
        <v>0</v>
      </c>
      <c r="K100" s="63">
        <v>0</v>
      </c>
      <c r="L100" s="61">
        <v>35560</v>
      </c>
      <c r="M100" s="75">
        <f t="shared" si="8"/>
        <v>0</v>
      </c>
      <c r="N100" s="57">
        <f t="shared" si="9"/>
        <v>35560</v>
      </c>
      <c r="O100" s="101">
        <f>M100+N100</f>
        <v>35560</v>
      </c>
      <c r="P100" s="102"/>
    </row>
    <row r="101" spans="1:16" ht="13.5" thickBot="1">
      <c r="A101" s="36">
        <v>3921</v>
      </c>
      <c r="B101" s="42" t="s">
        <v>92</v>
      </c>
      <c r="C101" s="30">
        <v>0</v>
      </c>
      <c r="D101" s="61">
        <v>0</v>
      </c>
      <c r="E101" s="63">
        <v>0</v>
      </c>
      <c r="F101" s="61">
        <v>0</v>
      </c>
      <c r="G101" s="63">
        <v>0</v>
      </c>
      <c r="H101" s="61">
        <v>0</v>
      </c>
      <c r="I101" s="63">
        <v>0</v>
      </c>
      <c r="J101" s="61">
        <v>0</v>
      </c>
      <c r="K101" s="63">
        <v>60000</v>
      </c>
      <c r="L101" s="61">
        <v>375000</v>
      </c>
      <c r="M101" s="75">
        <f t="shared" si="8"/>
        <v>60000</v>
      </c>
      <c r="N101" s="57">
        <f t="shared" si="9"/>
        <v>375000</v>
      </c>
      <c r="O101" s="101">
        <f>M101+N101</f>
        <v>435000</v>
      </c>
      <c r="P101" s="102"/>
    </row>
    <row r="102" spans="1:16" ht="17.25" thickBot="1" thickTop="1">
      <c r="A102" s="158" t="s">
        <v>6</v>
      </c>
      <c r="B102" s="159"/>
      <c r="C102" s="31">
        <f>SUM(C74:C101)</f>
        <v>0</v>
      </c>
      <c r="D102" s="58">
        <f>SUM(D74:D101)</f>
        <v>1045500</v>
      </c>
      <c r="E102" s="58">
        <f>SUM(E74:E101)</f>
        <v>152489</v>
      </c>
      <c r="F102" s="58">
        <f>SUM(F74:F101)</f>
        <v>739000</v>
      </c>
      <c r="G102" s="58">
        <f>SUM(G74:G98)</f>
        <v>0</v>
      </c>
      <c r="H102" s="58">
        <f>SUM(H74:H101)</f>
        <v>562700</v>
      </c>
      <c r="I102" s="58">
        <f>SUM(I74:I98)</f>
        <v>0</v>
      </c>
      <c r="J102" s="58">
        <f>SUM(J74:J101)</f>
        <v>172000</v>
      </c>
      <c r="K102" s="58">
        <f>SUM(K74:K101)</f>
        <v>1806222</v>
      </c>
      <c r="L102" s="58">
        <f>SUM(L74:L101)</f>
        <v>5500911</v>
      </c>
      <c r="M102" s="92">
        <f>SUM(M74:M101)</f>
        <v>1958711</v>
      </c>
      <c r="N102" s="92">
        <f>SUM(N74:N101)</f>
        <v>8020111</v>
      </c>
      <c r="O102" s="171">
        <f>SUM(M102:N102)</f>
        <v>9978822</v>
      </c>
      <c r="P102" s="172"/>
    </row>
    <row r="103" spans="1:16" ht="13.5" thickTop="1">
      <c r="A103" s="73">
        <v>4419</v>
      </c>
      <c r="B103" s="42" t="s">
        <v>105</v>
      </c>
      <c r="C103" s="30">
        <v>0</v>
      </c>
      <c r="D103" s="63">
        <v>0</v>
      </c>
      <c r="E103" s="63">
        <v>0</v>
      </c>
      <c r="F103" s="63">
        <v>0</v>
      </c>
      <c r="G103" s="62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1800000</v>
      </c>
      <c r="M103" s="75">
        <f aca="true" t="shared" si="11" ref="M103:N106">C103+E103+G103+I103+K103</f>
        <v>0</v>
      </c>
      <c r="N103" s="57">
        <f t="shared" si="11"/>
        <v>1800000</v>
      </c>
      <c r="O103" s="101">
        <f>M103+N103</f>
        <v>1800000</v>
      </c>
      <c r="P103" s="102"/>
    </row>
    <row r="104" spans="1:16" ht="12.75">
      <c r="A104" s="73"/>
      <c r="B104" s="42"/>
      <c r="C104" s="30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75">
        <f t="shared" si="11"/>
        <v>0</v>
      </c>
      <c r="N104" s="57">
        <f t="shared" si="11"/>
        <v>0</v>
      </c>
      <c r="O104" s="101">
        <f>M104+N104</f>
        <v>0</v>
      </c>
      <c r="P104" s="102"/>
    </row>
    <row r="105" spans="1:16" ht="12.75">
      <c r="A105" s="73"/>
      <c r="B105" s="42"/>
      <c r="C105" s="30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75">
        <f t="shared" si="11"/>
        <v>0</v>
      </c>
      <c r="N105" s="57">
        <f t="shared" si="11"/>
        <v>0</v>
      </c>
      <c r="O105" s="101">
        <f>M105+N105</f>
        <v>0</v>
      </c>
      <c r="P105" s="102"/>
    </row>
    <row r="106" spans="1:16" ht="13.5" thickBot="1">
      <c r="A106" s="74"/>
      <c r="B106" s="42"/>
      <c r="C106" s="44">
        <v>0</v>
      </c>
      <c r="D106" s="96">
        <v>0</v>
      </c>
      <c r="E106" s="96">
        <v>0</v>
      </c>
      <c r="F106" s="63">
        <v>0</v>
      </c>
      <c r="G106" s="96">
        <v>0</v>
      </c>
      <c r="H106" s="63">
        <v>0</v>
      </c>
      <c r="I106" s="96">
        <v>0</v>
      </c>
      <c r="J106" s="63">
        <v>0</v>
      </c>
      <c r="K106" s="63">
        <v>0</v>
      </c>
      <c r="L106" s="71">
        <v>0</v>
      </c>
      <c r="M106" s="75">
        <f t="shared" si="11"/>
        <v>0</v>
      </c>
      <c r="N106" s="57">
        <f t="shared" si="11"/>
        <v>0</v>
      </c>
      <c r="O106" s="175">
        <f>M106+N106</f>
        <v>0</v>
      </c>
      <c r="P106" s="176"/>
    </row>
    <row r="107" spans="1:16" ht="17.25" thickBot="1" thickTop="1">
      <c r="A107" s="158" t="s">
        <v>106</v>
      </c>
      <c r="B107" s="159"/>
      <c r="C107" s="31">
        <f>SUM(C103:C106)</f>
        <v>0</v>
      </c>
      <c r="D107" s="97"/>
      <c r="E107" s="58">
        <f>SUM(E103:E106)</f>
        <v>0</v>
      </c>
      <c r="F107" s="97"/>
      <c r="G107" s="58">
        <f>SUM(G103:G106)</f>
        <v>0</v>
      </c>
      <c r="H107" s="97"/>
      <c r="I107" s="58">
        <f>SUM(I103:I106)</f>
        <v>0</v>
      </c>
      <c r="J107" s="97"/>
      <c r="K107" s="58">
        <f>SUM(K103:K106)</f>
        <v>0</v>
      </c>
      <c r="L107" s="97">
        <f>SUM(L103:L106)</f>
        <v>1800000</v>
      </c>
      <c r="M107" s="92">
        <f>SUM(M103:M106)</f>
        <v>0</v>
      </c>
      <c r="N107" s="98">
        <f>SUM(N103:N106)</f>
        <v>1800000</v>
      </c>
      <c r="O107" s="171">
        <f>SUM(O103:O106)</f>
        <v>1800000</v>
      </c>
      <c r="P107" s="172"/>
    </row>
    <row r="108" spans="1:16" ht="13.5" thickTop="1">
      <c r="A108" s="35">
        <v>5231</v>
      </c>
      <c r="B108" s="25" t="s">
        <v>72</v>
      </c>
      <c r="C108" s="34">
        <v>0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89">
        <f aca="true" t="shared" si="12" ref="M108:N112">C108+E108+G108+I108+K108</f>
        <v>0</v>
      </c>
      <c r="N108" s="67">
        <f t="shared" si="12"/>
        <v>0</v>
      </c>
      <c r="O108" s="173">
        <f>M108+N108</f>
        <v>0</v>
      </c>
      <c r="P108" s="174"/>
    </row>
    <row r="109" spans="1:16" ht="12.75">
      <c r="A109" s="36">
        <v>5151</v>
      </c>
      <c r="B109" s="25" t="s">
        <v>73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8">
        <f t="shared" si="12"/>
        <v>0</v>
      </c>
      <c r="N109" s="28">
        <f t="shared" si="12"/>
        <v>0</v>
      </c>
      <c r="O109" s="177">
        <f>M109+N109</f>
        <v>0</v>
      </c>
      <c r="P109" s="178"/>
    </row>
    <row r="110" spans="1:16" ht="12.75">
      <c r="A110" s="33"/>
      <c r="B110" s="25"/>
      <c r="C110" s="30">
        <v>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8">
        <f t="shared" si="12"/>
        <v>0</v>
      </c>
      <c r="N110" s="28">
        <f t="shared" si="12"/>
        <v>0</v>
      </c>
      <c r="O110" s="177">
        <f>M110+N110</f>
        <v>0</v>
      </c>
      <c r="P110" s="178"/>
    </row>
    <row r="111" spans="1:16" ht="12.75">
      <c r="A111" s="33"/>
      <c r="B111" s="25"/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8">
        <f t="shared" si="12"/>
        <v>0</v>
      </c>
      <c r="N111" s="28">
        <f t="shared" si="12"/>
        <v>0</v>
      </c>
      <c r="O111" s="177">
        <f>M111+N111</f>
        <v>0</v>
      </c>
      <c r="P111" s="178"/>
    </row>
    <row r="112" spans="1:16" ht="13.5" thickBot="1">
      <c r="A112" s="13"/>
      <c r="B112" s="26"/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38">
        <f t="shared" si="12"/>
        <v>0</v>
      </c>
      <c r="N112" s="28">
        <f t="shared" si="12"/>
        <v>0</v>
      </c>
      <c r="O112" s="177">
        <f>M112+N112</f>
        <v>0</v>
      </c>
      <c r="P112" s="178"/>
    </row>
    <row r="113" spans="1:16" ht="17.25" thickBot="1" thickTop="1">
      <c r="A113" s="158" t="s">
        <v>7</v>
      </c>
      <c r="B113" s="159"/>
      <c r="C113" s="31">
        <f aca="true" t="shared" si="13" ref="C113:O113">SUM(C108:C112)</f>
        <v>0</v>
      </c>
      <c r="D113" s="31">
        <f t="shared" si="13"/>
        <v>0</v>
      </c>
      <c r="E113" s="31">
        <f t="shared" si="13"/>
        <v>0</v>
      </c>
      <c r="F113" s="31">
        <f t="shared" si="13"/>
        <v>0</v>
      </c>
      <c r="G113" s="31">
        <f t="shared" si="13"/>
        <v>0</v>
      </c>
      <c r="H113" s="31">
        <f t="shared" si="13"/>
        <v>0</v>
      </c>
      <c r="I113" s="31">
        <f t="shared" si="13"/>
        <v>0</v>
      </c>
      <c r="J113" s="31">
        <f t="shared" si="13"/>
        <v>0</v>
      </c>
      <c r="K113" s="31">
        <f t="shared" si="13"/>
        <v>0</v>
      </c>
      <c r="L113" s="58">
        <f t="shared" si="13"/>
        <v>0</v>
      </c>
      <c r="M113" s="39">
        <f t="shared" si="13"/>
        <v>0</v>
      </c>
      <c r="N113" s="39">
        <f t="shared" si="13"/>
        <v>0</v>
      </c>
      <c r="O113" s="179">
        <f t="shared" si="13"/>
        <v>0</v>
      </c>
      <c r="P113" s="180"/>
    </row>
    <row r="114" spans="1:16" ht="17.25" thickBot="1" thickTop="1">
      <c r="A114" s="158" t="s">
        <v>19</v>
      </c>
      <c r="B114" s="159"/>
      <c r="C114" s="81">
        <f aca="true" t="shared" si="14" ref="C114:O114">+C34+C53+C102+C107+C113</f>
        <v>879000</v>
      </c>
      <c r="D114" s="82">
        <f t="shared" si="14"/>
        <v>1430500</v>
      </c>
      <c r="E114" s="81">
        <f t="shared" si="14"/>
        <v>152489</v>
      </c>
      <c r="F114" s="82">
        <f t="shared" si="14"/>
        <v>845500</v>
      </c>
      <c r="G114" s="81">
        <f t="shared" si="14"/>
        <v>0</v>
      </c>
      <c r="H114" s="82">
        <f t="shared" si="14"/>
        <v>740400</v>
      </c>
      <c r="I114" s="81">
        <f t="shared" si="14"/>
        <v>0</v>
      </c>
      <c r="J114" s="82">
        <f t="shared" si="14"/>
        <v>188600</v>
      </c>
      <c r="K114" s="81">
        <f t="shared" si="14"/>
        <v>2074511</v>
      </c>
      <c r="L114" s="82">
        <f t="shared" si="14"/>
        <v>33083585</v>
      </c>
      <c r="M114" s="99">
        <f t="shared" si="14"/>
        <v>3106000</v>
      </c>
      <c r="N114" s="93">
        <f t="shared" si="14"/>
        <v>36288585</v>
      </c>
      <c r="O114" s="171">
        <f t="shared" si="14"/>
        <v>39394585</v>
      </c>
      <c r="P114" s="172"/>
    </row>
    <row r="115" spans="1:16" ht="17.25" thickBot="1" thickTop="1">
      <c r="A115" s="169" t="s">
        <v>20</v>
      </c>
      <c r="B115" s="170"/>
      <c r="C115" s="162">
        <f>+C114+D114</f>
        <v>2309500</v>
      </c>
      <c r="D115" s="163"/>
      <c r="E115" s="162">
        <f>+E114+F114</f>
        <v>997989</v>
      </c>
      <c r="F115" s="163"/>
      <c r="G115" s="162">
        <f>+G114+H114</f>
        <v>740400</v>
      </c>
      <c r="H115" s="163"/>
      <c r="I115" s="162">
        <f>+I114+J114</f>
        <v>188600</v>
      </c>
      <c r="J115" s="163"/>
      <c r="K115" s="162">
        <f>+K114+L114</f>
        <v>35158096</v>
      </c>
      <c r="L115" s="163"/>
      <c r="M115" s="160">
        <f>+M114+N114</f>
        <v>39394585</v>
      </c>
      <c r="N115" s="161"/>
      <c r="O115" s="160">
        <f>+O114+P114</f>
        <v>39394585</v>
      </c>
      <c r="P115" s="161"/>
    </row>
    <row r="116" spans="1:16" ht="13.5" thickTop="1">
      <c r="A116" s="1"/>
      <c r="B116" s="1"/>
      <c r="C116" s="1"/>
      <c r="D116" s="1"/>
      <c r="E116" s="1"/>
      <c r="F116" s="6"/>
      <c r="G116" s="7"/>
      <c r="H116" s="7"/>
      <c r="I116" s="8"/>
      <c r="J116" s="1"/>
      <c r="K116" s="1"/>
      <c r="M116" s="1"/>
      <c r="N116" s="1"/>
      <c r="O116" s="1"/>
      <c r="P116" s="1"/>
    </row>
    <row r="117" spans="1:16" ht="12.75">
      <c r="A117" s="1"/>
      <c r="B117" s="168"/>
      <c r="C117" s="168"/>
      <c r="D117" s="1"/>
      <c r="E117" s="1"/>
      <c r="F117" s="6"/>
      <c r="G117" s="168"/>
      <c r="H117" s="168"/>
      <c r="I117" s="8"/>
      <c r="J117" s="1"/>
      <c r="K117" s="1"/>
      <c r="M117" s="1"/>
      <c r="N117" s="1"/>
      <c r="O117" s="1"/>
      <c r="P117" s="1"/>
    </row>
    <row r="118" spans="2:3" ht="12.75">
      <c r="B118" s="3"/>
      <c r="C118" s="3"/>
    </row>
  </sheetData>
  <sheetProtection/>
  <mergeCells count="136">
    <mergeCell ref="O100:P100"/>
    <mergeCell ref="O51:P51"/>
    <mergeCell ref="O46:P46"/>
    <mergeCell ref="O47:P47"/>
    <mergeCell ref="O48:P48"/>
    <mergeCell ref="O49:P49"/>
    <mergeCell ref="O50:P50"/>
    <mergeCell ref="O75:P75"/>
    <mergeCell ref="O53:P53"/>
    <mergeCell ref="O97:P97"/>
    <mergeCell ref="O32:P32"/>
    <mergeCell ref="O28:P28"/>
    <mergeCell ref="O29:P29"/>
    <mergeCell ref="O30:P30"/>
    <mergeCell ref="O26:P26"/>
    <mergeCell ref="O27:P27"/>
    <mergeCell ref="O31:P31"/>
    <mergeCell ref="O24:P24"/>
    <mergeCell ref="O25:P25"/>
    <mergeCell ref="O23:P23"/>
    <mergeCell ref="O20:P20"/>
    <mergeCell ref="O21:P21"/>
    <mergeCell ref="O22:P22"/>
    <mergeCell ref="O98:P98"/>
    <mergeCell ref="O94:P94"/>
    <mergeCell ref="O95:P95"/>
    <mergeCell ref="O96:P96"/>
    <mergeCell ref="O99:P99"/>
    <mergeCell ref="O93:P93"/>
    <mergeCell ref="O84:P84"/>
    <mergeCell ref="O39:P39"/>
    <mergeCell ref="O43:P43"/>
    <mergeCell ref="O44:P44"/>
    <mergeCell ref="O45:P45"/>
    <mergeCell ref="O40:P40"/>
    <mergeCell ref="O52:P52"/>
    <mergeCell ref="O92:P92"/>
    <mergeCell ref="O85:P85"/>
    <mergeCell ref="O86:P86"/>
    <mergeCell ref="O36:P36"/>
    <mergeCell ref="O37:P37"/>
    <mergeCell ref="O38:P38"/>
    <mergeCell ref="O42:P42"/>
    <mergeCell ref="O81:P81"/>
    <mergeCell ref="O83:P83"/>
    <mergeCell ref="O41:P41"/>
    <mergeCell ref="F12:K12"/>
    <mergeCell ref="O112:P112"/>
    <mergeCell ref="O113:P113"/>
    <mergeCell ref="O114:P114"/>
    <mergeCell ref="O14:P18"/>
    <mergeCell ref="O108:P108"/>
    <mergeCell ref="O109:P109"/>
    <mergeCell ref="O110:P110"/>
    <mergeCell ref="O111:P111"/>
    <mergeCell ref="O104:P104"/>
    <mergeCell ref="O105:P105"/>
    <mergeCell ref="O74:P74"/>
    <mergeCell ref="O106:P106"/>
    <mergeCell ref="O77:P77"/>
    <mergeCell ref="O107:P107"/>
    <mergeCell ref="O79:P79"/>
    <mergeCell ref="O102:P102"/>
    <mergeCell ref="O103:P103"/>
    <mergeCell ref="O90:P90"/>
    <mergeCell ref="O91:P91"/>
    <mergeCell ref="O34:P34"/>
    <mergeCell ref="O33:P33"/>
    <mergeCell ref="L60:P61"/>
    <mergeCell ref="K70:L70"/>
    <mergeCell ref="O89:P89"/>
    <mergeCell ref="O35:P35"/>
    <mergeCell ref="O76:P76"/>
    <mergeCell ref="O78:P78"/>
    <mergeCell ref="O80:P80"/>
    <mergeCell ref="O82:P82"/>
    <mergeCell ref="B117:C117"/>
    <mergeCell ref="G117:H117"/>
    <mergeCell ref="A115:B115"/>
    <mergeCell ref="E115:F115"/>
    <mergeCell ref="G115:H115"/>
    <mergeCell ref="I115:J115"/>
    <mergeCell ref="O115:P115"/>
    <mergeCell ref="A15:A18"/>
    <mergeCell ref="B15:B18"/>
    <mergeCell ref="A107:B107"/>
    <mergeCell ref="A113:B113"/>
    <mergeCell ref="A34:B34"/>
    <mergeCell ref="A53:B53"/>
    <mergeCell ref="A102:B102"/>
    <mergeCell ref="C115:D115"/>
    <mergeCell ref="O19:P19"/>
    <mergeCell ref="A114:B114"/>
    <mergeCell ref="C15:D15"/>
    <mergeCell ref="M115:N115"/>
    <mergeCell ref="A56:C61"/>
    <mergeCell ref="D56:K61"/>
    <mergeCell ref="L56:P57"/>
    <mergeCell ref="L58:P59"/>
    <mergeCell ref="K15:L15"/>
    <mergeCell ref="I68:J68"/>
    <mergeCell ref="K115:L115"/>
    <mergeCell ref="I13:J13"/>
    <mergeCell ref="A8:P8"/>
    <mergeCell ref="A14:B14"/>
    <mergeCell ref="A10:P10"/>
    <mergeCell ref="B12:E12"/>
    <mergeCell ref="E15:F15"/>
    <mergeCell ref="M14:N15"/>
    <mergeCell ref="C14:L14"/>
    <mergeCell ref="I15:J15"/>
    <mergeCell ref="G15:H15"/>
    <mergeCell ref="L1:P2"/>
    <mergeCell ref="L3:P4"/>
    <mergeCell ref="L5:P6"/>
    <mergeCell ref="A1:C6"/>
    <mergeCell ref="D1:K6"/>
    <mergeCell ref="C7:F7"/>
    <mergeCell ref="E70:F70"/>
    <mergeCell ref="G70:H70"/>
    <mergeCell ref="I70:J70"/>
    <mergeCell ref="C62:F62"/>
    <mergeCell ref="A63:P63"/>
    <mergeCell ref="A65:P65"/>
    <mergeCell ref="B67:E67"/>
    <mergeCell ref="F67:K67"/>
    <mergeCell ref="O101:P101"/>
    <mergeCell ref="O87:P87"/>
    <mergeCell ref="O88:P88"/>
    <mergeCell ref="A69:B69"/>
    <mergeCell ref="C69:L69"/>
    <mergeCell ref="M69:N70"/>
    <mergeCell ref="O69:P73"/>
    <mergeCell ref="A70:A73"/>
    <mergeCell ref="B70:B73"/>
    <mergeCell ref="C70:D70"/>
  </mergeCells>
  <printOptions verticalCentered="1"/>
  <pageMargins left="0.15748031496062992" right="0.2362204724409449" top="0.3937007874015748" bottom="0.3937007874015748" header="0.1968503937007874" footer="0.1968503937007874"/>
  <pageSetup fitToHeight="0" fitToWidth="1" horizontalDpi="600" verticalDpi="600" orientation="landscape" scale="53" r:id="rId2"/>
  <rowBreaks count="2" manualBreakCount="2">
    <brk id="54" max="255" man="1"/>
    <brk id="116" max="255" man="1"/>
  </rowBreaks>
  <ignoredErrors>
    <ignoredError sqref="H17 J16 L16" numberStoredAsText="1"/>
    <ignoredError sqref="N107 N34 N10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plopez</dc:creator>
  <cp:keywords/>
  <dc:description/>
  <cp:lastModifiedBy>Claudia Avila Murillo</cp:lastModifiedBy>
  <cp:lastPrinted>2013-01-10T19:23:26Z</cp:lastPrinted>
  <dcterms:created xsi:type="dcterms:W3CDTF">2007-10-09T16:32:34Z</dcterms:created>
  <dcterms:modified xsi:type="dcterms:W3CDTF">2014-08-18T18:11:39Z</dcterms:modified>
  <cp:category/>
  <cp:version/>
  <cp:contentType/>
  <cp:contentStatus/>
</cp:coreProperties>
</file>