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sis. Dirección\Dropbox\ECRO LILI (1)\1a SESION EXTRAORD 2016\A FIRMA\"/>
    </mc:Choice>
  </mc:AlternateContent>
  <bookViews>
    <workbookView xWindow="360" yWindow="420" windowWidth="23475" windowHeight="9495"/>
  </bookViews>
  <sheets>
    <sheet name="A FIRMAimpri" sheetId="3" r:id="rId1"/>
    <sheet name="PAA2016IMPRIMIR" sheetId="1" r:id="rId2"/>
  </sheets>
  <definedNames>
    <definedName name="_xlnm._FilterDatabase" localSheetId="0" hidden="1">'A FIRMAimpri'!$A$4:$R$812</definedName>
    <definedName name="_xlnm._FilterDatabase" localSheetId="1" hidden="1">PAA2016IMPRIMIR!$A$4:$S$812</definedName>
    <definedName name="ANTERIOS" localSheetId="0">#REF!</definedName>
    <definedName name="ANTERIOS">#REF!</definedName>
    <definedName name="_xlnm.Print_Area" localSheetId="0">'A FIRMAimpri'!$A$1:$AI$91</definedName>
    <definedName name="_xlnm.Database" localSheetId="0">#REF!</definedName>
    <definedName name="_xlnm.Database" localSheetId="1">#REF!</definedName>
    <definedName name="_xlnm.Database">#REF!</definedName>
    <definedName name="no" localSheetId="0">#REF!</definedName>
    <definedName name="no" localSheetId="1">#REF!</definedName>
    <definedName name="no">#REF!</definedName>
    <definedName name="SI" localSheetId="0">#REF!</definedName>
    <definedName name="SI">#REF!</definedName>
    <definedName name="_xlnm.Print_Titles" localSheetId="0">'A FIRMAimpri'!$2:$4</definedName>
  </definedNames>
  <calcPr calcId="152511"/>
</workbook>
</file>

<file path=xl/calcChain.xml><?xml version="1.0" encoding="utf-8"?>
<calcChain xmlns="http://schemas.openxmlformats.org/spreadsheetml/2006/main">
  <c r="W91" i="3" l="1"/>
  <c r="X91" i="3"/>
  <c r="Y91" i="3"/>
  <c r="Z91" i="3"/>
  <c r="AA91" i="3"/>
  <c r="AB91" i="3"/>
  <c r="AC91" i="3"/>
  <c r="AD91" i="3"/>
  <c r="AE91" i="3"/>
  <c r="AF91" i="3"/>
  <c r="AG91" i="3"/>
  <c r="AH91" i="3"/>
  <c r="V91" i="3"/>
  <c r="R5" i="3"/>
  <c r="S5" i="3" s="1"/>
  <c r="R6" i="3"/>
  <c r="S6" i="3" s="1"/>
  <c r="R7" i="3"/>
  <c r="S7" i="3"/>
  <c r="R8" i="3"/>
  <c r="S8" i="3" s="1"/>
  <c r="R9" i="3"/>
  <c r="S9" i="3"/>
  <c r="R10" i="3"/>
  <c r="S10" i="3" s="1"/>
  <c r="R11" i="3"/>
  <c r="S11" i="3"/>
  <c r="R12" i="3"/>
  <c r="R13" i="3"/>
  <c r="S13" i="3"/>
  <c r="R14" i="3"/>
  <c r="S14" i="3" s="1"/>
  <c r="R15" i="3"/>
  <c r="S15" i="3"/>
  <c r="R16" i="3"/>
  <c r="S16" i="3" s="1"/>
  <c r="R17" i="3"/>
  <c r="S17" i="3"/>
  <c r="R18" i="3"/>
  <c r="S18" i="3" s="1"/>
  <c r="R19" i="3"/>
  <c r="S19" i="3"/>
  <c r="R20" i="3"/>
  <c r="S20" i="3" s="1"/>
  <c r="R21" i="3"/>
  <c r="S21" i="3" s="1"/>
  <c r="R22" i="3"/>
  <c r="S22" i="3" s="1"/>
  <c r="R23" i="3"/>
  <c r="S23" i="3" s="1"/>
  <c r="R24" i="3"/>
  <c r="S24" i="3" s="1"/>
  <c r="R25" i="3"/>
  <c r="S25" i="3" s="1"/>
  <c r="R26" i="3"/>
  <c r="S26" i="3" s="1"/>
  <c r="R27" i="3"/>
  <c r="S27" i="3" s="1"/>
  <c r="R28" i="3"/>
  <c r="S28" i="3" s="1"/>
  <c r="R29" i="3"/>
  <c r="S29" i="3" s="1"/>
  <c r="R30" i="3"/>
  <c r="S30" i="3" s="1"/>
  <c r="R31" i="3"/>
  <c r="S31" i="3" s="1"/>
  <c r="R32" i="3"/>
  <c r="S32" i="3" s="1"/>
  <c r="R33" i="3"/>
  <c r="S33" i="3" s="1"/>
  <c r="R34" i="3"/>
  <c r="S34" i="3" s="1"/>
  <c r="R35" i="3"/>
  <c r="S35" i="3" s="1"/>
  <c r="R36" i="3"/>
  <c r="S36" i="3" s="1"/>
  <c r="R37" i="3"/>
  <c r="S37" i="3" s="1"/>
  <c r="R38" i="3"/>
  <c r="S38" i="3" s="1"/>
  <c r="R39" i="3"/>
  <c r="S39" i="3" s="1"/>
  <c r="R40" i="3"/>
  <c r="S40" i="3" s="1"/>
  <c r="R41" i="3"/>
  <c r="S41" i="3" s="1"/>
  <c r="R42" i="3"/>
  <c r="S42" i="3" s="1"/>
  <c r="R43" i="3"/>
  <c r="S43" i="3" s="1"/>
  <c r="R44" i="3"/>
  <c r="S44" i="3" s="1"/>
  <c r="R45" i="3"/>
  <c r="S45" i="3" s="1"/>
  <c r="R46" i="3"/>
  <c r="S46" i="3" s="1"/>
  <c r="R47" i="3"/>
  <c r="S47" i="3" s="1"/>
  <c r="R48" i="3"/>
  <c r="S48" i="3" s="1"/>
  <c r="R49" i="3"/>
  <c r="S49" i="3" s="1"/>
  <c r="R50" i="3"/>
  <c r="S50" i="3" s="1"/>
  <c r="R51" i="3"/>
  <c r="S51" i="3" s="1"/>
  <c r="R52" i="3"/>
  <c r="S52" i="3" s="1"/>
  <c r="R53" i="3"/>
  <c r="S53" i="3" s="1"/>
  <c r="R54" i="3"/>
  <c r="S54" i="3" s="1"/>
  <c r="R55" i="3"/>
  <c r="S55" i="3" s="1"/>
  <c r="R56" i="3"/>
  <c r="S56" i="3" s="1"/>
  <c r="R57" i="3"/>
  <c r="S57" i="3" s="1"/>
  <c r="R58" i="3"/>
  <c r="S58" i="3" s="1"/>
  <c r="R59" i="3"/>
  <c r="S59" i="3" s="1"/>
  <c r="R60" i="3"/>
  <c r="S60" i="3" s="1"/>
  <c r="G61" i="3"/>
  <c r="R61" i="3" s="1"/>
  <c r="S61" i="3"/>
  <c r="G62" i="3"/>
  <c r="R62" i="3"/>
  <c r="S62" i="3" s="1"/>
  <c r="G63" i="3"/>
  <c r="R63" i="3" s="1"/>
  <c r="S63" i="3" s="1"/>
  <c r="G64" i="3"/>
  <c r="R64" i="3"/>
  <c r="S64" i="3" s="1"/>
  <c r="G65" i="3"/>
  <c r="R65" i="3" s="1"/>
  <c r="S65" i="3" s="1"/>
  <c r="G66" i="3"/>
  <c r="R66" i="3"/>
  <c r="S66" i="3" s="1"/>
  <c r="G67" i="3"/>
  <c r="R67" i="3" s="1"/>
  <c r="S67" i="3" s="1"/>
  <c r="R68" i="3"/>
  <c r="S68" i="3"/>
  <c r="R69" i="3"/>
  <c r="S69" i="3"/>
  <c r="R70" i="3"/>
  <c r="S70" i="3"/>
  <c r="R71" i="3"/>
  <c r="S71" i="3"/>
  <c r="R72" i="3"/>
  <c r="S72" i="3"/>
  <c r="R73" i="3"/>
  <c r="S73" i="3"/>
  <c r="R74" i="3"/>
  <c r="S74" i="3"/>
  <c r="R75" i="3"/>
  <c r="S75" i="3"/>
  <c r="R76" i="3"/>
  <c r="S76" i="3"/>
  <c r="R77" i="3"/>
  <c r="S77" i="3"/>
  <c r="R78" i="3"/>
  <c r="S78" i="3"/>
  <c r="R79" i="3"/>
  <c r="S79" i="3"/>
  <c r="R80" i="3"/>
  <c r="S80" i="3"/>
  <c r="R81" i="3"/>
  <c r="S81" i="3"/>
  <c r="R82" i="3"/>
  <c r="S82" i="3"/>
  <c r="R83" i="3"/>
  <c r="S83" i="3"/>
  <c r="R84" i="3"/>
  <c r="S84" i="3"/>
  <c r="R85" i="3"/>
  <c r="S85" i="3"/>
  <c r="R86" i="3"/>
  <c r="S86" i="3"/>
  <c r="R87" i="3"/>
  <c r="S87" i="3"/>
  <c r="R88" i="3"/>
  <c r="S88" i="3"/>
  <c r="R89" i="3"/>
  <c r="S89" i="3"/>
  <c r="R90" i="3"/>
  <c r="S90" i="3"/>
  <c r="R91" i="3"/>
  <c r="S91" i="3"/>
  <c r="R92" i="3"/>
  <c r="S92" i="3"/>
  <c r="R93" i="3"/>
  <c r="S93" i="3"/>
  <c r="R94" i="3"/>
  <c r="S94" i="3"/>
  <c r="R95" i="3"/>
  <c r="S95" i="3"/>
  <c r="R96" i="3"/>
  <c r="S96" i="3"/>
  <c r="R97" i="3"/>
  <c r="S97" i="3"/>
  <c r="R98" i="3"/>
  <c r="S98" i="3"/>
  <c r="R99" i="3"/>
  <c r="S99" i="3"/>
  <c r="R100" i="3"/>
  <c r="S100" i="3"/>
  <c r="R101" i="3"/>
  <c r="S101" i="3"/>
  <c r="R102" i="3"/>
  <c r="S102" i="3"/>
  <c r="R103" i="3"/>
  <c r="S103" i="3"/>
  <c r="R104" i="3"/>
  <c r="S104" i="3"/>
  <c r="R105" i="3"/>
  <c r="S105" i="3"/>
  <c r="R106" i="3"/>
  <c r="S106" i="3"/>
  <c r="R107" i="3"/>
  <c r="S107" i="3"/>
  <c r="R108" i="3"/>
  <c r="S108" i="3"/>
  <c r="R109" i="3"/>
  <c r="S109" i="3"/>
  <c r="R110" i="3"/>
  <c r="S110" i="3"/>
  <c r="R111" i="3"/>
  <c r="S111" i="3"/>
  <c r="R112" i="3"/>
  <c r="S112" i="3"/>
  <c r="R113" i="3"/>
  <c r="S113" i="3" s="1"/>
  <c r="R114" i="3"/>
  <c r="S114" i="3"/>
  <c r="R115" i="3"/>
  <c r="S115" i="3" s="1"/>
  <c r="R116" i="3"/>
  <c r="S116" i="3"/>
  <c r="R117" i="3"/>
  <c r="S117" i="3" s="1"/>
  <c r="R118" i="3"/>
  <c r="S118" i="3"/>
  <c r="R119" i="3"/>
  <c r="S119" i="3" s="1"/>
  <c r="R120" i="3"/>
  <c r="S120" i="3"/>
  <c r="R121" i="3"/>
  <c r="S121" i="3" s="1"/>
  <c r="R122" i="3"/>
  <c r="S122" i="3"/>
  <c r="R123" i="3"/>
  <c r="S123" i="3" s="1"/>
  <c r="R124" i="3"/>
  <c r="S124" i="3"/>
  <c r="R125" i="3"/>
  <c r="S125" i="3" s="1"/>
  <c r="R126" i="3"/>
  <c r="S126" i="3"/>
  <c r="R127" i="3"/>
  <c r="S127" i="3" s="1"/>
  <c r="R128" i="3"/>
  <c r="S128" i="3"/>
  <c r="R129" i="3"/>
  <c r="S129" i="3" s="1"/>
  <c r="R130" i="3"/>
  <c r="S130" i="3"/>
  <c r="R131" i="3"/>
  <c r="S131" i="3" s="1"/>
  <c r="R132" i="3"/>
  <c r="S132" i="3"/>
  <c r="R133" i="3"/>
  <c r="S133" i="3" s="1"/>
  <c r="R134" i="3"/>
  <c r="S134" i="3"/>
  <c r="R135" i="3"/>
  <c r="S135" i="3" s="1"/>
  <c r="R136" i="3"/>
  <c r="S136" i="3"/>
  <c r="R137" i="3"/>
  <c r="S137" i="3" s="1"/>
  <c r="R138" i="3"/>
  <c r="S138" i="3"/>
  <c r="R139" i="3"/>
  <c r="S139" i="3" s="1"/>
  <c r="R140" i="3"/>
  <c r="S140" i="3"/>
  <c r="R141" i="3"/>
  <c r="S141" i="3" s="1"/>
  <c r="R142" i="3"/>
  <c r="S142" i="3"/>
  <c r="R143" i="3"/>
  <c r="S143" i="3" s="1"/>
  <c r="R144" i="3"/>
  <c r="S144" i="3"/>
  <c r="R145" i="3"/>
  <c r="S145" i="3" s="1"/>
  <c r="R146" i="3"/>
  <c r="S146" i="3"/>
  <c r="R147" i="3"/>
  <c r="S147" i="3" s="1"/>
  <c r="R148" i="3"/>
  <c r="S148" i="3"/>
  <c r="R149" i="3"/>
  <c r="S149" i="3" s="1"/>
  <c r="R150" i="3"/>
  <c r="S150" i="3"/>
  <c r="R151" i="3"/>
  <c r="S151" i="3" s="1"/>
  <c r="R152" i="3"/>
  <c r="S152" i="3"/>
  <c r="R153" i="3"/>
  <c r="S153" i="3" s="1"/>
  <c r="R154" i="3"/>
  <c r="S154" i="3"/>
  <c r="R155" i="3"/>
  <c r="S155" i="3" s="1"/>
  <c r="R156" i="3"/>
  <c r="S156" i="3"/>
  <c r="R157" i="3"/>
  <c r="S157" i="3" s="1"/>
  <c r="R158" i="3"/>
  <c r="S158" i="3"/>
  <c r="R159" i="3"/>
  <c r="S159" i="3" s="1"/>
  <c r="R160" i="3"/>
  <c r="S160" i="3"/>
  <c r="R161" i="3"/>
  <c r="S161" i="3" s="1"/>
  <c r="R162" i="3"/>
  <c r="S162" i="3"/>
  <c r="R163" i="3"/>
  <c r="S163" i="3" s="1"/>
  <c r="R164" i="3"/>
  <c r="S164" i="3"/>
  <c r="S165" i="3"/>
  <c r="R166" i="3"/>
  <c r="S166" i="3" s="1"/>
  <c r="R167" i="3"/>
  <c r="S167" i="3" s="1"/>
  <c r="R168" i="3"/>
  <c r="S168" i="3" s="1"/>
  <c r="R169" i="3"/>
  <c r="S169" i="3" s="1"/>
  <c r="R170" i="3"/>
  <c r="S170" i="3" s="1"/>
  <c r="R171" i="3"/>
  <c r="S171" i="3" s="1"/>
  <c r="R172" i="3"/>
  <c r="S172" i="3" s="1"/>
  <c r="R173" i="3"/>
  <c r="S173" i="3" s="1"/>
  <c r="R174" i="3"/>
  <c r="S174" i="3" s="1"/>
  <c r="R175" i="3"/>
  <c r="S175" i="3" s="1"/>
  <c r="R176" i="3"/>
  <c r="S176" i="3" s="1"/>
  <c r="R177" i="3"/>
  <c r="S177" i="3" s="1"/>
  <c r="R178" i="3"/>
  <c r="S178" i="3" s="1"/>
  <c r="R179" i="3"/>
  <c r="S179" i="3" s="1"/>
  <c r="R180" i="3"/>
  <c r="S180" i="3" s="1"/>
  <c r="R181" i="3"/>
  <c r="S181" i="3" s="1"/>
  <c r="R182" i="3"/>
  <c r="S182" i="3" s="1"/>
  <c r="R183" i="3"/>
  <c r="S183" i="3" s="1"/>
  <c r="R184" i="3"/>
  <c r="S184" i="3" s="1"/>
  <c r="R185" i="3"/>
  <c r="S185" i="3" s="1"/>
  <c r="R186" i="3"/>
  <c r="S186" i="3" s="1"/>
  <c r="R187" i="3"/>
  <c r="S187" i="3" s="1"/>
  <c r="R188" i="3"/>
  <c r="S188" i="3" s="1"/>
  <c r="R189" i="3"/>
  <c r="S189" i="3" s="1"/>
  <c r="R190" i="3"/>
  <c r="S190" i="3" s="1"/>
  <c r="R191" i="3"/>
  <c r="S191" i="3" s="1"/>
  <c r="R192" i="3"/>
  <c r="S192" i="3" s="1"/>
  <c r="R193" i="3"/>
  <c r="S193" i="3" s="1"/>
  <c r="R194" i="3"/>
  <c r="S194" i="3" s="1"/>
  <c r="R195" i="3"/>
  <c r="S195" i="3" s="1"/>
  <c r="R196" i="3"/>
  <c r="S196" i="3" s="1"/>
  <c r="R197" i="3"/>
  <c r="S197" i="3" s="1"/>
  <c r="R198" i="3"/>
  <c r="S198" i="3" s="1"/>
  <c r="R199" i="3"/>
  <c r="S199" i="3" s="1"/>
  <c r="R200" i="3"/>
  <c r="S200" i="3" s="1"/>
  <c r="R201" i="3"/>
  <c r="S201" i="3" s="1"/>
  <c r="R202" i="3"/>
  <c r="S202" i="3" s="1"/>
  <c r="R203" i="3"/>
  <c r="S203" i="3" s="1"/>
  <c r="R204" i="3"/>
  <c r="S204" i="3" s="1"/>
  <c r="R205" i="3"/>
  <c r="S205" i="3" s="1"/>
  <c r="R206" i="3"/>
  <c r="S206" i="3" s="1"/>
  <c r="R207" i="3"/>
  <c r="S207" i="3" s="1"/>
  <c r="R208" i="3"/>
  <c r="S208" i="3" s="1"/>
  <c r="R209" i="3"/>
  <c r="S209" i="3" s="1"/>
  <c r="R210" i="3"/>
  <c r="S210" i="3" s="1"/>
  <c r="R211" i="3"/>
  <c r="S211" i="3" s="1"/>
  <c r="R212" i="3"/>
  <c r="S212" i="3" s="1"/>
  <c r="R213" i="3"/>
  <c r="S213" i="3" s="1"/>
  <c r="R214" i="3"/>
  <c r="S214" i="3" s="1"/>
  <c r="R215" i="3"/>
  <c r="S215" i="3" s="1"/>
  <c r="R216" i="3"/>
  <c r="S216" i="3" s="1"/>
  <c r="R217" i="3"/>
  <c r="S217" i="3" s="1"/>
  <c r="R218" i="3"/>
  <c r="S218" i="3" s="1"/>
  <c r="R219" i="3"/>
  <c r="S219" i="3" s="1"/>
  <c r="R220" i="3"/>
  <c r="S220" i="3" s="1"/>
  <c r="R221" i="3"/>
  <c r="S221" i="3" s="1"/>
  <c r="R222" i="3"/>
  <c r="S222" i="3" s="1"/>
  <c r="R223" i="3"/>
  <c r="S223" i="3" s="1"/>
  <c r="R224" i="3"/>
  <c r="S224" i="3" s="1"/>
  <c r="R225" i="3"/>
  <c r="S225" i="3" s="1"/>
  <c r="R226" i="3"/>
  <c r="S226" i="3" s="1"/>
  <c r="R227" i="3"/>
  <c r="S227" i="3" s="1"/>
  <c r="R228" i="3"/>
  <c r="S228" i="3" s="1"/>
  <c r="R229" i="3"/>
  <c r="S229" i="3" s="1"/>
  <c r="R230" i="3"/>
  <c r="S230" i="3" s="1"/>
  <c r="R231" i="3"/>
  <c r="S231" i="3" s="1"/>
  <c r="R232" i="3"/>
  <c r="S232" i="3" s="1"/>
  <c r="R233" i="3"/>
  <c r="S233" i="3" s="1"/>
  <c r="R234" i="3"/>
  <c r="S234" i="3" s="1"/>
  <c r="R235" i="3"/>
  <c r="S235" i="3" s="1"/>
  <c r="R236" i="3"/>
  <c r="S236" i="3" s="1"/>
  <c r="R237" i="3"/>
  <c r="S237" i="3" s="1"/>
  <c r="R238" i="3"/>
  <c r="S238" i="3" s="1"/>
  <c r="R239" i="3"/>
  <c r="S239" i="3" s="1"/>
  <c r="R240" i="3"/>
  <c r="S240" i="3" s="1"/>
  <c r="R241" i="3"/>
  <c r="S241" i="3" s="1"/>
  <c r="R242" i="3"/>
  <c r="S242" i="3" s="1"/>
  <c r="R243" i="3"/>
  <c r="S243" i="3" s="1"/>
  <c r="R244" i="3"/>
  <c r="S244" i="3" s="1"/>
  <c r="R245" i="3"/>
  <c r="S245" i="3" s="1"/>
  <c r="R246" i="3"/>
  <c r="S246" i="3" s="1"/>
  <c r="R247" i="3"/>
  <c r="S247" i="3" s="1"/>
  <c r="R248" i="3"/>
  <c r="S248" i="3" s="1"/>
  <c r="R249" i="3"/>
  <c r="S249" i="3" s="1"/>
  <c r="R250" i="3"/>
  <c r="S250" i="3" s="1"/>
  <c r="R251" i="3"/>
  <c r="S251" i="3" s="1"/>
  <c r="R252" i="3"/>
  <c r="S252" i="3" s="1"/>
  <c r="R253" i="3"/>
  <c r="S253" i="3" s="1"/>
  <c r="R254" i="3"/>
  <c r="S254" i="3" s="1"/>
  <c r="R255" i="3"/>
  <c r="S255" i="3" s="1"/>
  <c r="R256" i="3"/>
  <c r="S256" i="3" s="1"/>
  <c r="R257" i="3"/>
  <c r="S257" i="3" s="1"/>
  <c r="R258" i="3"/>
  <c r="S258" i="3" s="1"/>
  <c r="R259" i="3"/>
  <c r="S259" i="3" s="1"/>
  <c r="R260" i="3"/>
  <c r="S260" i="3" s="1"/>
  <c r="R261" i="3"/>
  <c r="S261" i="3" s="1"/>
  <c r="R262" i="3"/>
  <c r="S262" i="3" s="1"/>
  <c r="R263" i="3"/>
  <c r="S263" i="3" s="1"/>
  <c r="R264" i="3"/>
  <c r="S264" i="3" s="1"/>
  <c r="R265" i="3"/>
  <c r="S265" i="3" s="1"/>
  <c r="R266" i="3"/>
  <c r="S266" i="3" s="1"/>
  <c r="R267" i="3"/>
  <c r="S267" i="3" s="1"/>
  <c r="R268" i="3"/>
  <c r="S268" i="3" s="1"/>
  <c r="R269" i="3"/>
  <c r="S269" i="3" s="1"/>
  <c r="R270" i="3"/>
  <c r="S270" i="3" s="1"/>
  <c r="R271" i="3"/>
  <c r="S271" i="3" s="1"/>
  <c r="R272" i="3"/>
  <c r="S272" i="3" s="1"/>
  <c r="R273" i="3"/>
  <c r="S273" i="3" s="1"/>
  <c r="R274" i="3"/>
  <c r="S274" i="3" s="1"/>
  <c r="R275" i="3"/>
  <c r="S275" i="3"/>
  <c r="R276" i="3"/>
  <c r="S276" i="3"/>
  <c r="R277" i="3"/>
  <c r="S277" i="3"/>
  <c r="R278" i="3"/>
  <c r="S278" i="3"/>
  <c r="R279" i="3"/>
  <c r="S279" i="3"/>
  <c r="R280" i="3"/>
  <c r="S280" i="3"/>
  <c r="R281" i="3"/>
  <c r="S281" i="3"/>
  <c r="R282" i="3"/>
  <c r="S282" i="3"/>
  <c r="R283" i="3"/>
  <c r="S283" i="3"/>
  <c r="R284" i="3"/>
  <c r="S284" i="3"/>
  <c r="R285" i="3"/>
  <c r="S285" i="3"/>
  <c r="R286" i="3"/>
  <c r="S286" i="3"/>
  <c r="R287" i="3"/>
  <c r="S287" i="3"/>
  <c r="R288" i="3"/>
  <c r="S288" i="3"/>
  <c r="R289" i="3"/>
  <c r="S289" i="3"/>
  <c r="R290" i="3"/>
  <c r="S290" i="3"/>
  <c r="R291" i="3"/>
  <c r="S291" i="3"/>
  <c r="R292" i="3"/>
  <c r="S292" i="3"/>
  <c r="R293" i="3"/>
  <c r="S293" i="3"/>
  <c r="R294" i="3"/>
  <c r="S294" i="3"/>
  <c r="R295" i="3"/>
  <c r="S295" i="3"/>
  <c r="R296" i="3"/>
  <c r="S296" i="3"/>
  <c r="R297" i="3"/>
  <c r="S297" i="3"/>
  <c r="R298" i="3"/>
  <c r="S298" i="3"/>
  <c r="R299" i="3"/>
  <c r="S299" i="3"/>
  <c r="R300" i="3"/>
  <c r="S300" i="3"/>
  <c r="R301" i="3"/>
  <c r="S301" i="3"/>
  <c r="R302" i="3"/>
  <c r="S302" i="3"/>
  <c r="R303" i="3"/>
  <c r="S303" i="3"/>
  <c r="R304" i="3"/>
  <c r="S304" i="3"/>
  <c r="R305" i="3"/>
  <c r="S305" i="3"/>
  <c r="R306" i="3"/>
  <c r="S306" i="3" s="1"/>
  <c r="R307" i="3"/>
  <c r="S307" i="3"/>
  <c r="R308" i="3"/>
  <c r="S308" i="3" s="1"/>
  <c r="R309" i="3"/>
  <c r="S309" i="3"/>
  <c r="R310" i="3"/>
  <c r="S310" i="3" s="1"/>
  <c r="R311" i="3"/>
  <c r="S311" i="3"/>
  <c r="R312" i="3"/>
  <c r="S312" i="3" s="1"/>
  <c r="R313" i="3"/>
  <c r="S313" i="3"/>
  <c r="R314" i="3"/>
  <c r="S314" i="3" s="1"/>
  <c r="R315" i="3"/>
  <c r="S315" i="3"/>
  <c r="R316" i="3"/>
  <c r="S316" i="3" s="1"/>
  <c r="R317" i="3"/>
  <c r="S317" i="3"/>
  <c r="R318" i="3"/>
  <c r="S318" i="3" s="1"/>
  <c r="R319" i="3"/>
  <c r="S319" i="3"/>
  <c r="R320" i="3"/>
  <c r="S320" i="3" s="1"/>
  <c r="R321" i="3"/>
  <c r="S321" i="3"/>
  <c r="R322" i="3"/>
  <c r="S322" i="3" s="1"/>
  <c r="R323" i="3"/>
  <c r="S323" i="3"/>
  <c r="R324" i="3"/>
  <c r="S324" i="3" s="1"/>
  <c r="R325" i="3"/>
  <c r="S325" i="3"/>
  <c r="R326" i="3"/>
  <c r="S326" i="3" s="1"/>
  <c r="R327" i="3"/>
  <c r="S327" i="3"/>
  <c r="R328" i="3"/>
  <c r="S328" i="3" s="1"/>
  <c r="R329" i="3"/>
  <c r="S329" i="3"/>
  <c r="R330" i="3"/>
  <c r="S330" i="3" s="1"/>
  <c r="R331" i="3"/>
  <c r="S331" i="3"/>
  <c r="R332" i="3"/>
  <c r="S332" i="3" s="1"/>
  <c r="R333" i="3"/>
  <c r="S333" i="3"/>
  <c r="R334" i="3"/>
  <c r="S334" i="3" s="1"/>
  <c r="R335" i="3"/>
  <c r="S335" i="3"/>
  <c r="R336" i="3"/>
  <c r="S336" i="3" s="1"/>
  <c r="R337" i="3"/>
  <c r="S337" i="3"/>
  <c r="R338" i="3"/>
  <c r="S338" i="3" s="1"/>
  <c r="R339" i="3"/>
  <c r="S339" i="3"/>
  <c r="R340" i="3"/>
  <c r="S340" i="3" s="1"/>
  <c r="R341" i="3"/>
  <c r="S341" i="3"/>
  <c r="R342" i="3"/>
  <c r="S342" i="3" s="1"/>
  <c r="R343" i="3"/>
  <c r="S343" i="3"/>
  <c r="R344" i="3"/>
  <c r="S344" i="3" s="1"/>
  <c r="R345" i="3"/>
  <c r="S345" i="3"/>
  <c r="R346" i="3"/>
  <c r="S346" i="3" s="1"/>
  <c r="R347" i="3"/>
  <c r="S347" i="3"/>
  <c r="R348" i="3"/>
  <c r="S348" i="3" s="1"/>
  <c r="R349" i="3"/>
  <c r="S349" i="3"/>
  <c r="R350" i="3"/>
  <c r="S350" i="3" s="1"/>
  <c r="R351" i="3"/>
  <c r="S351" i="3"/>
  <c r="R352" i="3"/>
  <c r="S352" i="3" s="1"/>
  <c r="R353" i="3"/>
  <c r="S353" i="3"/>
  <c r="R354" i="3"/>
  <c r="S354" i="3" s="1"/>
  <c r="R355" i="3"/>
  <c r="S355" i="3"/>
  <c r="R356" i="3"/>
  <c r="S356" i="3" s="1"/>
  <c r="R357" i="3"/>
  <c r="S357" i="3"/>
  <c r="R358" i="3"/>
  <c r="S358" i="3" s="1"/>
  <c r="R359" i="3"/>
  <c r="S359" i="3"/>
  <c r="R360" i="3"/>
  <c r="S360" i="3" s="1"/>
  <c r="R361" i="3"/>
  <c r="S361" i="3"/>
  <c r="R362" i="3"/>
  <c r="S362" i="3" s="1"/>
  <c r="R363" i="3"/>
  <c r="S363" i="3"/>
  <c r="R364" i="3"/>
  <c r="S364" i="3" s="1"/>
  <c r="R365" i="3"/>
  <c r="S365" i="3"/>
  <c r="R366" i="3"/>
  <c r="S366" i="3" s="1"/>
  <c r="R367" i="3"/>
  <c r="S367" i="3"/>
  <c r="R368" i="3"/>
  <c r="S368" i="3" s="1"/>
  <c r="R369" i="3"/>
  <c r="S369" i="3"/>
  <c r="R370" i="3"/>
  <c r="S370" i="3" s="1"/>
  <c r="R371" i="3"/>
  <c r="S371" i="3"/>
  <c r="R372" i="3"/>
  <c r="S372" i="3" s="1"/>
  <c r="R373" i="3"/>
  <c r="S373" i="3"/>
  <c r="R374" i="3"/>
  <c r="S374" i="3" s="1"/>
  <c r="R375" i="3"/>
  <c r="S375" i="3"/>
  <c r="R376" i="3"/>
  <c r="S376" i="3" s="1"/>
  <c r="R377" i="3"/>
  <c r="S377" i="3"/>
  <c r="R378" i="3"/>
  <c r="S378" i="3" s="1"/>
  <c r="R379" i="3"/>
  <c r="S379" i="3"/>
  <c r="R380" i="3"/>
  <c r="S380" i="3" s="1"/>
  <c r="R381" i="3"/>
  <c r="S381" i="3"/>
  <c r="R382" i="3"/>
  <c r="S382" i="3" s="1"/>
  <c r="R383" i="3"/>
  <c r="S383" i="3"/>
  <c r="R384" i="3"/>
  <c r="S384" i="3" s="1"/>
  <c r="R385" i="3"/>
  <c r="S385" i="3"/>
  <c r="R386" i="3"/>
  <c r="S386" i="3" s="1"/>
  <c r="R387" i="3"/>
  <c r="S387" i="3"/>
  <c r="R388" i="3"/>
  <c r="S388" i="3" s="1"/>
  <c r="R389" i="3"/>
  <c r="S389" i="3"/>
  <c r="R390" i="3"/>
  <c r="S390" i="3" s="1"/>
  <c r="R391" i="3"/>
  <c r="S391" i="3"/>
  <c r="R392" i="3"/>
  <c r="S392" i="3" s="1"/>
  <c r="R393" i="3"/>
  <c r="S393" i="3"/>
  <c r="R394" i="3"/>
  <c r="S394" i="3" s="1"/>
  <c r="R395" i="3"/>
  <c r="S395" i="3"/>
  <c r="R396" i="3"/>
  <c r="S396" i="3" s="1"/>
  <c r="R397" i="3"/>
  <c r="S397" i="3"/>
  <c r="R398" i="3"/>
  <c r="S398" i="3" s="1"/>
  <c r="R399" i="3"/>
  <c r="S399" i="3"/>
  <c r="R400" i="3"/>
  <c r="S400" i="3" s="1"/>
  <c r="R401" i="3"/>
  <c r="S401" i="3"/>
  <c r="R402" i="3"/>
  <c r="S402" i="3" s="1"/>
  <c r="R403" i="3"/>
  <c r="S403" i="3"/>
  <c r="R404" i="3"/>
  <c r="S404" i="3" s="1"/>
  <c r="R405" i="3"/>
  <c r="S405" i="3"/>
  <c r="R406" i="3"/>
  <c r="S406" i="3" s="1"/>
  <c r="R407" i="3"/>
  <c r="S407" i="3"/>
  <c r="R408" i="3"/>
  <c r="S408" i="3" s="1"/>
  <c r="R409" i="3"/>
  <c r="S409" i="3"/>
  <c r="R410" i="3"/>
  <c r="S410" i="3" s="1"/>
  <c r="R411" i="3"/>
  <c r="S411" i="3"/>
  <c r="R412" i="3"/>
  <c r="S412" i="3" s="1"/>
  <c r="R413" i="3"/>
  <c r="S413" i="3"/>
  <c r="R414" i="3"/>
  <c r="S414" i="3" s="1"/>
  <c r="R415" i="3"/>
  <c r="S415" i="3"/>
  <c r="R416" i="3"/>
  <c r="S416" i="3" s="1"/>
  <c r="R417" i="3"/>
  <c r="S417" i="3"/>
  <c r="R418" i="3"/>
  <c r="S418" i="3" s="1"/>
  <c r="R419" i="3"/>
  <c r="S419" i="3"/>
  <c r="R420" i="3"/>
  <c r="S420" i="3" s="1"/>
  <c r="R421" i="3"/>
  <c r="S421" i="3"/>
  <c r="R422" i="3"/>
  <c r="S422" i="3" s="1"/>
  <c r="R423" i="3"/>
  <c r="S423" i="3"/>
  <c r="R424" i="3"/>
  <c r="S424" i="3" s="1"/>
  <c r="R425" i="3"/>
  <c r="S425" i="3"/>
  <c r="R426" i="3"/>
  <c r="S426" i="3" s="1"/>
  <c r="R427" i="3"/>
  <c r="S427" i="3"/>
  <c r="R428" i="3"/>
  <c r="S428" i="3" s="1"/>
  <c r="R429" i="3"/>
  <c r="S429" i="3"/>
  <c r="R430" i="3"/>
  <c r="S430" i="3" s="1"/>
  <c r="R431" i="3"/>
  <c r="S431" i="3"/>
  <c r="R432" i="3"/>
  <c r="S432" i="3" s="1"/>
  <c r="R433" i="3"/>
  <c r="S433" i="3"/>
  <c r="R434" i="3"/>
  <c r="S434" i="3" s="1"/>
  <c r="R435" i="3"/>
  <c r="S435" i="3"/>
  <c r="R436" i="3"/>
  <c r="S436" i="3" s="1"/>
  <c r="R437" i="3"/>
  <c r="S437" i="3"/>
  <c r="R438" i="3"/>
  <c r="S438" i="3" s="1"/>
  <c r="R439" i="3"/>
  <c r="S439" i="3"/>
  <c r="R440" i="3"/>
  <c r="S440" i="3" s="1"/>
  <c r="R441" i="3"/>
  <c r="S441" i="3"/>
  <c r="R442" i="3"/>
  <c r="S442" i="3" s="1"/>
  <c r="R443" i="3"/>
  <c r="S443" i="3"/>
  <c r="R444" i="3"/>
  <c r="S444" i="3" s="1"/>
  <c r="R445" i="3"/>
  <c r="S445" i="3"/>
  <c r="R446" i="3"/>
  <c r="S446" i="3" s="1"/>
  <c r="R447" i="3"/>
  <c r="S447" i="3"/>
  <c r="R448" i="3"/>
  <c r="S448" i="3" s="1"/>
  <c r="R449" i="3"/>
  <c r="S449" i="3"/>
  <c r="R450" i="3"/>
  <c r="S450" i="3" s="1"/>
  <c r="R451" i="3"/>
  <c r="S451" i="3"/>
  <c r="R452" i="3"/>
  <c r="S452" i="3" s="1"/>
  <c r="R453" i="3"/>
  <c r="S453" i="3"/>
  <c r="R454" i="3"/>
  <c r="S454" i="3" s="1"/>
  <c r="R455" i="3"/>
  <c r="S455" i="3"/>
  <c r="R456" i="3"/>
  <c r="S456" i="3" s="1"/>
  <c r="R457" i="3"/>
  <c r="S457" i="3"/>
  <c r="R458" i="3"/>
  <c r="S458" i="3" s="1"/>
  <c r="R459" i="3"/>
  <c r="S459" i="3"/>
  <c r="R460" i="3"/>
  <c r="S460" i="3" s="1"/>
  <c r="R461" i="3"/>
  <c r="S461" i="3"/>
  <c r="R462" i="3"/>
  <c r="S462" i="3" s="1"/>
  <c r="R463" i="3"/>
  <c r="S463" i="3"/>
  <c r="R464" i="3"/>
  <c r="S464" i="3" s="1"/>
  <c r="R465" i="3"/>
  <c r="S465" i="3"/>
  <c r="R466" i="3"/>
  <c r="S466" i="3" s="1"/>
  <c r="R467" i="3"/>
  <c r="S467" i="3"/>
  <c r="R468" i="3"/>
  <c r="S468" i="3" s="1"/>
  <c r="R469" i="3"/>
  <c r="S469" i="3"/>
  <c r="R470" i="3"/>
  <c r="S470" i="3" s="1"/>
  <c r="R471" i="3"/>
  <c r="S471" i="3"/>
  <c r="R472" i="3"/>
  <c r="S472" i="3" s="1"/>
  <c r="R473" i="3"/>
  <c r="S473" i="3"/>
  <c r="R474" i="3"/>
  <c r="S474" i="3" s="1"/>
  <c r="R475" i="3"/>
  <c r="S475" i="3"/>
  <c r="R476" i="3"/>
  <c r="S476" i="3"/>
  <c r="R477" i="3"/>
  <c r="S477" i="3"/>
  <c r="R478" i="3"/>
  <c r="S478" i="3"/>
  <c r="R479" i="3"/>
  <c r="S479" i="3"/>
  <c r="R480" i="3"/>
  <c r="S480" i="3"/>
  <c r="R481" i="3"/>
  <c r="S481" i="3"/>
  <c r="R482" i="3"/>
  <c r="S482" i="3"/>
  <c r="R483" i="3"/>
  <c r="S483" i="3"/>
  <c r="R484" i="3"/>
  <c r="S484" i="3"/>
  <c r="R485" i="3"/>
  <c r="S485" i="3"/>
  <c r="R486" i="3"/>
  <c r="S486" i="3"/>
  <c r="R487" i="3"/>
  <c r="S487" i="3"/>
  <c r="R488" i="3"/>
  <c r="S488" i="3"/>
  <c r="R489" i="3"/>
  <c r="S489" i="3"/>
  <c r="R490" i="3"/>
  <c r="S490" i="3"/>
  <c r="R491" i="3"/>
  <c r="S491" i="3"/>
  <c r="R492" i="3"/>
  <c r="S492" i="3"/>
  <c r="R493" i="3"/>
  <c r="S493" i="3"/>
  <c r="R494" i="3"/>
  <c r="S494" i="3"/>
  <c r="R495" i="3"/>
  <c r="S495" i="3"/>
  <c r="R496" i="3"/>
  <c r="S496" i="3"/>
  <c r="R497" i="3"/>
  <c r="S497" i="3"/>
  <c r="R498" i="3"/>
  <c r="S498" i="3"/>
  <c r="R499" i="3"/>
  <c r="S499" i="3"/>
  <c r="R500" i="3"/>
  <c r="S500" i="3"/>
  <c r="R501" i="3"/>
  <c r="S501" i="3"/>
  <c r="R502" i="3"/>
  <c r="S502" i="3"/>
  <c r="R503" i="3"/>
  <c r="S503" i="3"/>
  <c r="R504" i="3"/>
  <c r="S504" i="3"/>
  <c r="R505" i="3"/>
  <c r="S505" i="3"/>
  <c r="R506" i="3"/>
  <c r="S506" i="3"/>
  <c r="R507" i="3"/>
  <c r="S507" i="3"/>
  <c r="R508" i="3"/>
  <c r="S508" i="3"/>
  <c r="R509" i="3"/>
  <c r="S509" i="3"/>
  <c r="R510" i="3"/>
  <c r="S510" i="3"/>
  <c r="R511" i="3"/>
  <c r="S511" i="3"/>
  <c r="R512" i="3"/>
  <c r="S512" i="3"/>
  <c r="R513" i="3"/>
  <c r="S513" i="3"/>
  <c r="R514" i="3"/>
  <c r="S514" i="3"/>
  <c r="R515" i="3"/>
  <c r="S515" i="3"/>
  <c r="R516" i="3"/>
  <c r="S516" i="3"/>
  <c r="R517" i="3"/>
  <c r="S517" i="3"/>
  <c r="R518" i="3"/>
  <c r="S518" i="3"/>
  <c r="R519" i="3"/>
  <c r="S519" i="3"/>
  <c r="R520" i="3"/>
  <c r="S520" i="3"/>
  <c r="R521" i="3"/>
  <c r="S521" i="3"/>
  <c r="R522" i="3"/>
  <c r="S522" i="3"/>
  <c r="R523" i="3"/>
  <c r="S523" i="3"/>
  <c r="R524" i="3"/>
  <c r="S524" i="3"/>
  <c r="R525" i="3"/>
  <c r="S525" i="3"/>
  <c r="R526" i="3"/>
  <c r="S526" i="3"/>
  <c r="R527" i="3"/>
  <c r="S527" i="3"/>
  <c r="R528" i="3"/>
  <c r="S528" i="3"/>
  <c r="R529" i="3"/>
  <c r="S529" i="3"/>
  <c r="R530" i="3"/>
  <c r="S530" i="3"/>
  <c r="R531" i="3"/>
  <c r="S531" i="3"/>
  <c r="R532" i="3"/>
  <c r="S532" i="3"/>
  <c r="R533" i="3"/>
  <c r="S533" i="3"/>
  <c r="R534" i="3"/>
  <c r="S534" i="3"/>
  <c r="R535" i="3"/>
  <c r="S535" i="3"/>
  <c r="R536" i="3"/>
  <c r="S536" i="3"/>
  <c r="R537" i="3"/>
  <c r="S537" i="3"/>
  <c r="R538" i="3"/>
  <c r="S538" i="3"/>
  <c r="R539" i="3"/>
  <c r="S539" i="3"/>
  <c r="R540" i="3"/>
  <c r="S540" i="3"/>
  <c r="R541" i="3"/>
  <c r="S541" i="3"/>
  <c r="R542" i="3"/>
  <c r="S542" i="3"/>
  <c r="R543" i="3"/>
  <c r="S543" i="3" s="1"/>
  <c r="R544" i="3"/>
  <c r="S544" i="3"/>
  <c r="R545" i="3"/>
  <c r="S545" i="3" s="1"/>
  <c r="R546" i="3"/>
  <c r="S546" i="3"/>
  <c r="R547" i="3"/>
  <c r="S547" i="3" s="1"/>
  <c r="R548" i="3"/>
  <c r="S548" i="3"/>
  <c r="R549" i="3"/>
  <c r="S549" i="3" s="1"/>
  <c r="R550" i="3"/>
  <c r="S550" i="3"/>
  <c r="R551" i="3"/>
  <c r="S551" i="3" s="1"/>
  <c r="R552" i="3"/>
  <c r="S552" i="3"/>
  <c r="R553" i="3"/>
  <c r="S553" i="3" s="1"/>
  <c r="R554" i="3"/>
  <c r="S554" i="3"/>
  <c r="R555" i="3"/>
  <c r="S555" i="3" s="1"/>
  <c r="R556" i="3"/>
  <c r="S556" i="3"/>
  <c r="R557" i="3"/>
  <c r="S557" i="3" s="1"/>
  <c r="R558" i="3"/>
  <c r="S558" i="3"/>
  <c r="R559" i="3"/>
  <c r="S559" i="3" s="1"/>
  <c r="R560" i="3"/>
  <c r="S560" i="3"/>
  <c r="R561" i="3"/>
  <c r="S561" i="3" s="1"/>
  <c r="R562" i="3"/>
  <c r="S562" i="3"/>
  <c r="R563" i="3"/>
  <c r="S563" i="3" s="1"/>
  <c r="R564" i="3"/>
  <c r="S564" i="3"/>
  <c r="R565" i="3"/>
  <c r="S565" i="3" s="1"/>
  <c r="R566" i="3"/>
  <c r="S566" i="3"/>
  <c r="R567" i="3"/>
  <c r="S567" i="3" s="1"/>
  <c r="R568" i="3"/>
  <c r="S568" i="3"/>
  <c r="R569" i="3"/>
  <c r="S569" i="3" s="1"/>
  <c r="R570" i="3"/>
  <c r="S570" i="3"/>
  <c r="R571" i="3"/>
  <c r="S571" i="3" s="1"/>
  <c r="R572" i="3"/>
  <c r="S572" i="3"/>
  <c r="R573" i="3"/>
  <c r="S573" i="3" s="1"/>
  <c r="R574" i="3"/>
  <c r="S574" i="3"/>
  <c r="R575" i="3"/>
  <c r="S575" i="3" s="1"/>
  <c r="R576" i="3"/>
  <c r="S576" i="3"/>
  <c r="R577" i="3"/>
  <c r="S577" i="3" s="1"/>
  <c r="R578" i="3"/>
  <c r="S578" i="3"/>
  <c r="R579" i="3"/>
  <c r="S579" i="3" s="1"/>
  <c r="R580" i="3"/>
  <c r="S580" i="3"/>
  <c r="R581" i="3"/>
  <c r="S581" i="3" s="1"/>
  <c r="R582" i="3"/>
  <c r="S582" i="3"/>
  <c r="R583" i="3"/>
  <c r="S583" i="3" s="1"/>
  <c r="R584" i="3"/>
  <c r="S584" i="3"/>
  <c r="R585" i="3"/>
  <c r="S585" i="3" s="1"/>
  <c r="R586" i="3"/>
  <c r="S586" i="3"/>
  <c r="R587" i="3"/>
  <c r="S587" i="3" s="1"/>
  <c r="R588" i="3"/>
  <c r="S588" i="3"/>
  <c r="R589" i="3"/>
  <c r="S589" i="3" s="1"/>
  <c r="R590" i="3"/>
  <c r="S590" i="3"/>
  <c r="R591" i="3"/>
  <c r="S591" i="3" s="1"/>
  <c r="R592" i="3"/>
  <c r="S592" i="3"/>
  <c r="R593" i="3"/>
  <c r="S593" i="3" s="1"/>
  <c r="R594" i="3"/>
  <c r="S594" i="3"/>
  <c r="R595" i="3"/>
  <c r="S595" i="3" s="1"/>
  <c r="R596" i="3"/>
  <c r="S596" i="3"/>
  <c r="R597" i="3"/>
  <c r="S597" i="3" s="1"/>
  <c r="R598" i="3"/>
  <c r="S598" i="3"/>
  <c r="R599" i="3"/>
  <c r="S599" i="3" s="1"/>
  <c r="R600" i="3"/>
  <c r="S600" i="3"/>
  <c r="R601" i="3"/>
  <c r="S601" i="3" s="1"/>
  <c r="R602" i="3"/>
  <c r="S602" i="3"/>
  <c r="R603" i="3"/>
  <c r="S603" i="3" s="1"/>
  <c r="R604" i="3"/>
  <c r="S604" i="3"/>
  <c r="R605" i="3"/>
  <c r="S605" i="3" s="1"/>
  <c r="R606" i="3"/>
  <c r="S606" i="3"/>
  <c r="R607" i="3"/>
  <c r="S607" i="3" s="1"/>
  <c r="R608" i="3"/>
  <c r="S608" i="3"/>
  <c r="R609" i="3"/>
  <c r="S609" i="3" s="1"/>
  <c r="R610" i="3"/>
  <c r="S610" i="3"/>
  <c r="R611" i="3"/>
  <c r="S611" i="3" s="1"/>
  <c r="R612" i="3"/>
  <c r="S612" i="3"/>
  <c r="R613" i="3"/>
  <c r="S613" i="3" s="1"/>
  <c r="R614" i="3"/>
  <c r="S614" i="3"/>
  <c r="R615" i="3"/>
  <c r="S615" i="3" s="1"/>
  <c r="R616" i="3"/>
  <c r="S616" i="3"/>
  <c r="R617" i="3"/>
  <c r="S617" i="3" s="1"/>
  <c r="R618" i="3"/>
  <c r="S618" i="3"/>
  <c r="R619" i="3"/>
  <c r="S619" i="3" s="1"/>
  <c r="R620" i="3"/>
  <c r="S620" i="3"/>
  <c r="R621" i="3"/>
  <c r="S621" i="3" s="1"/>
  <c r="R622" i="3"/>
  <c r="S622" i="3"/>
  <c r="R623" i="3"/>
  <c r="S623" i="3" s="1"/>
  <c r="R624" i="3"/>
  <c r="S624" i="3"/>
  <c r="R625" i="3"/>
  <c r="S625" i="3" s="1"/>
  <c r="R626" i="3"/>
  <c r="S626" i="3"/>
  <c r="R627" i="3"/>
  <c r="S627" i="3" s="1"/>
  <c r="R628" i="3"/>
  <c r="S628" i="3"/>
  <c r="R629" i="3"/>
  <c r="S629" i="3" s="1"/>
  <c r="R630" i="3"/>
  <c r="S630" i="3"/>
  <c r="R631" i="3"/>
  <c r="S631" i="3" s="1"/>
  <c r="R632" i="3"/>
  <c r="S632" i="3"/>
  <c r="R633" i="3"/>
  <c r="S633" i="3" s="1"/>
  <c r="R634" i="3"/>
  <c r="S634" i="3"/>
  <c r="R635" i="3"/>
  <c r="S635" i="3" s="1"/>
  <c r="R636" i="3"/>
  <c r="S636" i="3"/>
  <c r="R637" i="3"/>
  <c r="S637" i="3" s="1"/>
  <c r="R638" i="3"/>
  <c r="S638" i="3"/>
  <c r="R639" i="3"/>
  <c r="S639" i="3" s="1"/>
  <c r="R640" i="3"/>
  <c r="S640" i="3"/>
  <c r="R641" i="3"/>
  <c r="S641" i="3" s="1"/>
  <c r="R642" i="3"/>
  <c r="S642" i="3"/>
  <c r="R643" i="3"/>
  <c r="S643" i="3" s="1"/>
  <c r="R644" i="3"/>
  <c r="S644" i="3"/>
  <c r="R645" i="3"/>
  <c r="S645" i="3" s="1"/>
  <c r="R646" i="3"/>
  <c r="S646" i="3"/>
  <c r="R647" i="3"/>
  <c r="S647" i="3" s="1"/>
  <c r="R648" i="3"/>
  <c r="S648" i="3"/>
  <c r="R649" i="3"/>
  <c r="S649" i="3" s="1"/>
  <c r="R650" i="3"/>
  <c r="S650" i="3"/>
  <c r="R651" i="3"/>
  <c r="S651" i="3" s="1"/>
  <c r="R652" i="3"/>
  <c r="S652" i="3"/>
  <c r="R653" i="3"/>
  <c r="S653" i="3" s="1"/>
  <c r="R654" i="3"/>
  <c r="S654" i="3"/>
  <c r="R655" i="3"/>
  <c r="S655" i="3" s="1"/>
  <c r="R656" i="3"/>
  <c r="S656" i="3"/>
  <c r="R657" i="3"/>
  <c r="S657" i="3" s="1"/>
  <c r="H658" i="3"/>
  <c r="R658" i="3"/>
  <c r="S658" i="3" s="1"/>
  <c r="R659" i="3"/>
  <c r="S659" i="3"/>
  <c r="R660" i="3"/>
  <c r="S660" i="3" s="1"/>
  <c r="R661" i="3"/>
  <c r="S661" i="3"/>
  <c r="R662" i="3"/>
  <c r="S662" i="3" s="1"/>
  <c r="R663" i="3"/>
  <c r="S663" i="3"/>
  <c r="R664" i="3"/>
  <c r="S664" i="3" s="1"/>
  <c r="R665" i="3"/>
  <c r="S665" i="3"/>
  <c r="R666" i="3"/>
  <c r="S666" i="3" s="1"/>
  <c r="R667" i="3"/>
  <c r="S667" i="3"/>
  <c r="R668" i="3"/>
  <c r="S668" i="3" s="1"/>
  <c r="R669" i="3"/>
  <c r="S669" i="3"/>
  <c r="R670" i="3"/>
  <c r="S670" i="3" s="1"/>
  <c r="R671" i="3"/>
  <c r="S671" i="3"/>
  <c r="R672" i="3"/>
  <c r="S672" i="3" s="1"/>
  <c r="R673" i="3"/>
  <c r="S673" i="3"/>
  <c r="R674" i="3"/>
  <c r="S674" i="3" s="1"/>
  <c r="R675" i="3"/>
  <c r="S675" i="3"/>
  <c r="R676" i="3"/>
  <c r="S676" i="3" s="1"/>
  <c r="R677" i="3"/>
  <c r="S677" i="3"/>
  <c r="R678" i="3"/>
  <c r="S678" i="3" s="1"/>
  <c r="R679" i="3"/>
  <c r="S679" i="3"/>
  <c r="R680" i="3"/>
  <c r="S680" i="3" s="1"/>
  <c r="R681" i="3"/>
  <c r="S681" i="3"/>
  <c r="R682" i="3"/>
  <c r="S682" i="3" s="1"/>
  <c r="R683" i="3"/>
  <c r="S683" i="3"/>
  <c r="R684" i="3"/>
  <c r="S684" i="3" s="1"/>
  <c r="R685" i="3"/>
  <c r="S685" i="3"/>
  <c r="R686" i="3"/>
  <c r="S686" i="3" s="1"/>
  <c r="R687" i="3"/>
  <c r="S687" i="3"/>
  <c r="R688" i="3"/>
  <c r="S688" i="3" s="1"/>
  <c r="R689" i="3"/>
  <c r="S689" i="3"/>
  <c r="R690" i="3"/>
  <c r="S690" i="3" s="1"/>
  <c r="R691" i="3"/>
  <c r="S691" i="3"/>
  <c r="R692" i="3"/>
  <c r="S692" i="3" s="1"/>
  <c r="R693" i="3"/>
  <c r="S693" i="3"/>
  <c r="R694" i="3"/>
  <c r="S694" i="3" s="1"/>
  <c r="R695" i="3"/>
  <c r="S695" i="3"/>
  <c r="R696" i="3"/>
  <c r="S696" i="3" s="1"/>
  <c r="R697" i="3"/>
  <c r="S697" i="3"/>
  <c r="R698" i="3"/>
  <c r="S698" i="3" s="1"/>
  <c r="R699" i="3"/>
  <c r="S699" i="3"/>
  <c r="R700" i="3"/>
  <c r="S700" i="3" s="1"/>
  <c r="R701" i="3"/>
  <c r="S701" i="3"/>
  <c r="R702" i="3"/>
  <c r="S702" i="3" s="1"/>
  <c r="R703" i="3"/>
  <c r="S703" i="3"/>
  <c r="R704" i="3"/>
  <c r="S704" i="3" s="1"/>
  <c r="R705" i="3"/>
  <c r="S705" i="3"/>
  <c r="R706" i="3"/>
  <c r="S706" i="3" s="1"/>
  <c r="R707" i="3"/>
  <c r="S707" i="3"/>
  <c r="R708" i="3"/>
  <c r="S708" i="3" s="1"/>
  <c r="R709" i="3"/>
  <c r="S709" i="3"/>
  <c r="R710" i="3"/>
  <c r="S710" i="3" s="1"/>
  <c r="R711" i="3"/>
  <c r="S711" i="3"/>
  <c r="R712" i="3"/>
  <c r="S712" i="3" s="1"/>
  <c r="R713" i="3"/>
  <c r="S713" i="3"/>
  <c r="R714" i="3"/>
  <c r="S714" i="3" s="1"/>
  <c r="R715" i="3"/>
  <c r="S715" i="3"/>
  <c r="R716" i="3"/>
  <c r="S716" i="3" s="1"/>
  <c r="R717" i="3"/>
  <c r="S717" i="3"/>
  <c r="R718" i="3"/>
  <c r="S718" i="3" s="1"/>
  <c r="R719" i="3"/>
  <c r="S719" i="3"/>
  <c r="R720" i="3"/>
  <c r="S720" i="3" s="1"/>
  <c r="R721" i="3"/>
  <c r="S721" i="3"/>
  <c r="R722" i="3"/>
  <c r="S722" i="3" s="1"/>
  <c r="R723" i="3"/>
  <c r="S723" i="3"/>
  <c r="R724" i="3"/>
  <c r="S724" i="3" s="1"/>
  <c r="R725" i="3"/>
  <c r="S725" i="3"/>
  <c r="R726" i="3"/>
  <c r="S726" i="3" s="1"/>
  <c r="R727" i="3"/>
  <c r="S727" i="3"/>
  <c r="R728" i="3"/>
  <c r="S728" i="3" s="1"/>
  <c r="R729" i="3"/>
  <c r="S729" i="3"/>
  <c r="R730" i="3"/>
  <c r="S730" i="3" s="1"/>
  <c r="R731" i="3"/>
  <c r="S731" i="3"/>
  <c r="R732" i="3"/>
  <c r="S732" i="3" s="1"/>
  <c r="R733" i="3"/>
  <c r="S733" i="3"/>
  <c r="R734" i="3"/>
  <c r="S734" i="3" s="1"/>
  <c r="R735" i="3"/>
  <c r="S735" i="3"/>
  <c r="R736" i="3"/>
  <c r="S736" i="3" s="1"/>
  <c r="R737" i="3"/>
  <c r="S737" i="3"/>
  <c r="R738" i="3"/>
  <c r="S738" i="3" s="1"/>
  <c r="R739" i="3"/>
  <c r="S739" i="3"/>
  <c r="R740" i="3"/>
  <c r="S740" i="3" s="1"/>
  <c r="R741" i="3"/>
  <c r="S741" i="3"/>
  <c r="R742" i="3"/>
  <c r="S742" i="3" s="1"/>
  <c r="R743" i="3"/>
  <c r="S743" i="3"/>
  <c r="R744" i="3"/>
  <c r="S744" i="3" s="1"/>
  <c r="R745" i="3"/>
  <c r="S745" i="3"/>
  <c r="R746" i="3"/>
  <c r="S746" i="3" s="1"/>
  <c r="R747" i="3"/>
  <c r="S747" i="3"/>
  <c r="R748" i="3"/>
  <c r="S748" i="3" s="1"/>
  <c r="R749" i="3"/>
  <c r="S749" i="3"/>
  <c r="R750" i="3"/>
  <c r="S750" i="3" s="1"/>
  <c r="E751" i="3"/>
  <c r="H751" i="3"/>
  <c r="R751" i="3"/>
  <c r="R752" i="3"/>
  <c r="S752" i="3"/>
  <c r="R753" i="3"/>
  <c r="S753" i="3" s="1"/>
  <c r="R754" i="3"/>
  <c r="S754" i="3"/>
  <c r="R755" i="3"/>
  <c r="S755" i="3" s="1"/>
  <c r="R756" i="3"/>
  <c r="S756" i="3"/>
  <c r="R757" i="3"/>
  <c r="S757" i="3" s="1"/>
  <c r="R758" i="3"/>
  <c r="S758" i="3"/>
  <c r="R759" i="3"/>
  <c r="S759" i="3" s="1"/>
  <c r="R760" i="3"/>
  <c r="S760" i="3"/>
  <c r="R761" i="3"/>
  <c r="S761" i="3" s="1"/>
  <c r="R762" i="3"/>
  <c r="S762" i="3"/>
  <c r="R763" i="3"/>
  <c r="S763" i="3" s="1"/>
  <c r="J764" i="3"/>
  <c r="R764" i="3"/>
  <c r="S764" i="3"/>
  <c r="O765" i="3"/>
  <c r="R765" i="3"/>
  <c r="S765" i="3"/>
  <c r="J766" i="3"/>
  <c r="O767" i="3"/>
  <c r="R767" i="3"/>
  <c r="S767" i="3" s="1"/>
  <c r="J768" i="3"/>
  <c r="R768" i="3"/>
  <c r="S768" i="3"/>
  <c r="R769" i="3"/>
  <c r="S769" i="3"/>
  <c r="H770" i="3"/>
  <c r="R770" i="3"/>
  <c r="S770" i="3" s="1"/>
  <c r="H771" i="3"/>
  <c r="R771" i="3"/>
  <c r="S771" i="3"/>
  <c r="R772" i="3"/>
  <c r="S772" i="3"/>
  <c r="R773" i="3"/>
  <c r="S773" i="3"/>
  <c r="G774" i="3"/>
  <c r="R774" i="3"/>
  <c r="S774" i="3"/>
  <c r="R775" i="3"/>
  <c r="S775" i="3" s="1"/>
  <c r="R776" i="3"/>
  <c r="S776" i="3"/>
  <c r="R777" i="3"/>
  <c r="S777" i="3" s="1"/>
  <c r="H778" i="3"/>
  <c r="R778" i="3"/>
  <c r="S778" i="3"/>
  <c r="R779" i="3"/>
  <c r="S779" i="3"/>
  <c r="R780" i="3"/>
  <c r="S780" i="3"/>
  <c r="R781" i="3"/>
  <c r="S781" i="3"/>
  <c r="R782" i="3"/>
  <c r="S782" i="3"/>
  <c r="R783" i="3"/>
  <c r="S783" i="3"/>
  <c r="R784" i="3"/>
  <c r="S784" i="3"/>
  <c r="E785" i="3"/>
  <c r="M785" i="3"/>
  <c r="R785" i="3"/>
  <c r="S785" i="3"/>
  <c r="R786" i="3"/>
  <c r="S786" i="3"/>
  <c r="R787" i="3"/>
  <c r="S787" i="3"/>
  <c r="R788" i="3"/>
  <c r="S788" i="3"/>
  <c r="R789" i="3"/>
  <c r="S789" i="3"/>
  <c r="R790" i="3"/>
  <c r="S790" i="3"/>
  <c r="R791" i="3"/>
  <c r="S791" i="3"/>
  <c r="R792" i="3"/>
  <c r="S792" i="3"/>
  <c r="K793" i="3"/>
  <c r="R793" i="3"/>
  <c r="S793" i="3" s="1"/>
  <c r="R794" i="3"/>
  <c r="S794" i="3"/>
  <c r="R795" i="3"/>
  <c r="S795" i="3" s="1"/>
  <c r="R796" i="3"/>
  <c r="S796" i="3"/>
  <c r="R797" i="3"/>
  <c r="S797" i="3" s="1"/>
  <c r="R798" i="3"/>
  <c r="S798" i="3"/>
  <c r="R799" i="3"/>
  <c r="S799" i="3" s="1"/>
  <c r="R800" i="3"/>
  <c r="S800" i="3"/>
  <c r="R801" i="3"/>
  <c r="S801" i="3" s="1"/>
  <c r="R802" i="3"/>
  <c r="S802" i="3"/>
  <c r="R803" i="3"/>
  <c r="S803" i="3" s="1"/>
  <c r="R804" i="3"/>
  <c r="S804" i="3"/>
  <c r="R805" i="3"/>
  <c r="S805" i="3" s="1"/>
  <c r="R806" i="3"/>
  <c r="S806" i="3"/>
  <c r="R807" i="3"/>
  <c r="S807" i="3" s="1"/>
  <c r="M808" i="3"/>
  <c r="R808" i="3"/>
  <c r="S808" i="3"/>
  <c r="R809" i="3"/>
  <c r="S809" i="3"/>
  <c r="R810" i="3"/>
  <c r="S810" i="3"/>
  <c r="R811" i="3"/>
  <c r="S811" i="3"/>
  <c r="Q812" i="3"/>
  <c r="P812" i="3"/>
  <c r="O812" i="3"/>
  <c r="N812" i="3"/>
  <c r="M812" i="3"/>
  <c r="L812" i="3"/>
  <c r="K812" i="3"/>
  <c r="I812" i="3"/>
  <c r="H812" i="3"/>
  <c r="G812" i="3"/>
  <c r="F812" i="3"/>
  <c r="E812" i="3"/>
  <c r="R5" i="1"/>
  <c r="S5" i="1" s="1"/>
  <c r="R6" i="1"/>
  <c r="S6" i="1" s="1"/>
  <c r="R7" i="1"/>
  <c r="S7" i="1" s="1"/>
  <c r="R8" i="1"/>
  <c r="S8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7" i="1"/>
  <c r="S27" i="1" s="1"/>
  <c r="R28" i="1"/>
  <c r="S28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R44" i="1"/>
  <c r="S44" i="1" s="1"/>
  <c r="R45" i="1"/>
  <c r="S45" i="1" s="1"/>
  <c r="R46" i="1"/>
  <c r="S46" i="1" s="1"/>
  <c r="R47" i="1"/>
  <c r="S47" i="1" s="1"/>
  <c r="R48" i="1"/>
  <c r="S48" i="1" s="1"/>
  <c r="R49" i="1"/>
  <c r="S49" i="1" s="1"/>
  <c r="R50" i="1"/>
  <c r="S50" i="1" s="1"/>
  <c r="R51" i="1"/>
  <c r="S51" i="1" s="1"/>
  <c r="R52" i="1"/>
  <c r="S52" i="1" s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G61" i="1"/>
  <c r="R61" i="1" s="1"/>
  <c r="S61" i="1"/>
  <c r="G62" i="1"/>
  <c r="R62" i="1"/>
  <c r="S62" i="1" s="1"/>
  <c r="G63" i="1"/>
  <c r="R63" i="1" s="1"/>
  <c r="S63" i="1" s="1"/>
  <c r="G64" i="1"/>
  <c r="R64" i="1"/>
  <c r="S64" i="1" s="1"/>
  <c r="G65" i="1"/>
  <c r="R65" i="1" s="1"/>
  <c r="S65" i="1" s="1"/>
  <c r="G66" i="1"/>
  <c r="R66" i="1"/>
  <c r="S66" i="1" s="1"/>
  <c r="G67" i="1"/>
  <c r="R67" i="1" s="1"/>
  <c r="S67" i="1" s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 s="1"/>
  <c r="R114" i="1"/>
  <c r="S114" i="1"/>
  <c r="R115" i="1"/>
  <c r="S115" i="1" s="1"/>
  <c r="R116" i="1"/>
  <c r="S116" i="1"/>
  <c r="R117" i="1"/>
  <c r="S117" i="1" s="1"/>
  <c r="R118" i="1"/>
  <c r="S118" i="1"/>
  <c r="R119" i="1"/>
  <c r="S119" i="1" s="1"/>
  <c r="R120" i="1"/>
  <c r="S120" i="1"/>
  <c r="R121" i="1"/>
  <c r="S121" i="1" s="1"/>
  <c r="R122" i="1"/>
  <c r="S122" i="1"/>
  <c r="R123" i="1"/>
  <c r="S123" i="1" s="1"/>
  <c r="R124" i="1"/>
  <c r="S124" i="1"/>
  <c r="R125" i="1"/>
  <c r="S125" i="1" s="1"/>
  <c r="R126" i="1"/>
  <c r="S126" i="1"/>
  <c r="R127" i="1"/>
  <c r="S127" i="1" s="1"/>
  <c r="R128" i="1"/>
  <c r="S128" i="1"/>
  <c r="R129" i="1"/>
  <c r="S129" i="1" s="1"/>
  <c r="R130" i="1"/>
  <c r="S130" i="1"/>
  <c r="R131" i="1"/>
  <c r="S131" i="1" s="1"/>
  <c r="R132" i="1"/>
  <c r="S132" i="1"/>
  <c r="R133" i="1"/>
  <c r="S133" i="1" s="1"/>
  <c r="R134" i="1"/>
  <c r="S134" i="1"/>
  <c r="R135" i="1"/>
  <c r="S135" i="1" s="1"/>
  <c r="R136" i="1"/>
  <c r="S136" i="1"/>
  <c r="R137" i="1"/>
  <c r="S137" i="1" s="1"/>
  <c r="R138" i="1"/>
  <c r="S138" i="1"/>
  <c r="R139" i="1"/>
  <c r="S139" i="1" s="1"/>
  <c r="R140" i="1"/>
  <c r="S140" i="1"/>
  <c r="R141" i="1"/>
  <c r="S141" i="1" s="1"/>
  <c r="R142" i="1"/>
  <c r="S142" i="1"/>
  <c r="R143" i="1"/>
  <c r="S143" i="1" s="1"/>
  <c r="R144" i="1"/>
  <c r="S144" i="1"/>
  <c r="R145" i="1"/>
  <c r="S145" i="1" s="1"/>
  <c r="R146" i="1"/>
  <c r="S146" i="1"/>
  <c r="R147" i="1"/>
  <c r="S147" i="1" s="1"/>
  <c r="R148" i="1"/>
  <c r="S148" i="1"/>
  <c r="R149" i="1"/>
  <c r="S149" i="1" s="1"/>
  <c r="R150" i="1"/>
  <c r="S150" i="1"/>
  <c r="R151" i="1"/>
  <c r="S151" i="1" s="1"/>
  <c r="R152" i="1"/>
  <c r="S152" i="1"/>
  <c r="R153" i="1"/>
  <c r="S153" i="1" s="1"/>
  <c r="R154" i="1"/>
  <c r="S154" i="1"/>
  <c r="R155" i="1"/>
  <c r="S155" i="1" s="1"/>
  <c r="R156" i="1"/>
  <c r="S156" i="1"/>
  <c r="R157" i="1"/>
  <c r="S157" i="1" s="1"/>
  <c r="R158" i="1"/>
  <c r="S158" i="1"/>
  <c r="R159" i="1"/>
  <c r="S159" i="1" s="1"/>
  <c r="R160" i="1"/>
  <c r="S160" i="1"/>
  <c r="R161" i="1"/>
  <c r="S161" i="1" s="1"/>
  <c r="R162" i="1"/>
  <c r="S162" i="1"/>
  <c r="R163" i="1"/>
  <c r="S163" i="1" s="1"/>
  <c r="R164" i="1"/>
  <c r="S164" i="1"/>
  <c r="S165" i="1"/>
  <c r="R166" i="1"/>
  <c r="S166" i="1"/>
  <c r="R167" i="1"/>
  <c r="S167" i="1" s="1"/>
  <c r="R168" i="1"/>
  <c r="S168" i="1"/>
  <c r="R169" i="1"/>
  <c r="S169" i="1" s="1"/>
  <c r="R170" i="1"/>
  <c r="S170" i="1"/>
  <c r="R171" i="1"/>
  <c r="S171" i="1" s="1"/>
  <c r="R172" i="1"/>
  <c r="S172" i="1"/>
  <c r="R173" i="1"/>
  <c r="S173" i="1" s="1"/>
  <c r="R174" i="1"/>
  <c r="S174" i="1"/>
  <c r="R175" i="1"/>
  <c r="S175" i="1" s="1"/>
  <c r="R176" i="1"/>
  <c r="S176" i="1"/>
  <c r="R177" i="1"/>
  <c r="S177" i="1" s="1"/>
  <c r="R178" i="1"/>
  <c r="S178" i="1" s="1"/>
  <c r="R179" i="1"/>
  <c r="S179" i="1" s="1"/>
  <c r="R180" i="1"/>
  <c r="S180" i="1" s="1"/>
  <c r="R181" i="1"/>
  <c r="S181" i="1" s="1"/>
  <c r="R182" i="1"/>
  <c r="S182" i="1" s="1"/>
  <c r="R183" i="1"/>
  <c r="S183" i="1" s="1"/>
  <c r="R184" i="1"/>
  <c r="S184" i="1" s="1"/>
  <c r="R185" i="1"/>
  <c r="S185" i="1" s="1"/>
  <c r="R186" i="1"/>
  <c r="S186" i="1" s="1"/>
  <c r="R187" i="1"/>
  <c r="S187" i="1" s="1"/>
  <c r="R188" i="1"/>
  <c r="S188" i="1" s="1"/>
  <c r="R189" i="1"/>
  <c r="S189" i="1" s="1"/>
  <c r="R190" i="1"/>
  <c r="S190" i="1" s="1"/>
  <c r="R191" i="1"/>
  <c r="S191" i="1" s="1"/>
  <c r="R192" i="1"/>
  <c r="S192" i="1" s="1"/>
  <c r="R193" i="1"/>
  <c r="S193" i="1" s="1"/>
  <c r="R194" i="1"/>
  <c r="S194" i="1" s="1"/>
  <c r="R195" i="1"/>
  <c r="S195" i="1" s="1"/>
  <c r="R196" i="1"/>
  <c r="S196" i="1" s="1"/>
  <c r="R197" i="1"/>
  <c r="S197" i="1" s="1"/>
  <c r="R198" i="1"/>
  <c r="S198" i="1" s="1"/>
  <c r="R199" i="1"/>
  <c r="S199" i="1" s="1"/>
  <c r="R200" i="1"/>
  <c r="S200" i="1" s="1"/>
  <c r="R201" i="1"/>
  <c r="S201" i="1" s="1"/>
  <c r="R202" i="1"/>
  <c r="S202" i="1" s="1"/>
  <c r="R203" i="1"/>
  <c r="S203" i="1" s="1"/>
  <c r="R204" i="1"/>
  <c r="S204" i="1" s="1"/>
  <c r="R205" i="1"/>
  <c r="S205" i="1" s="1"/>
  <c r="R206" i="1"/>
  <c r="S206" i="1" s="1"/>
  <c r="R207" i="1"/>
  <c r="S207" i="1" s="1"/>
  <c r="R208" i="1"/>
  <c r="S208" i="1" s="1"/>
  <c r="R209" i="1"/>
  <c r="S209" i="1" s="1"/>
  <c r="R210" i="1"/>
  <c r="S210" i="1" s="1"/>
  <c r="R211" i="1"/>
  <c r="S211" i="1" s="1"/>
  <c r="R212" i="1"/>
  <c r="S212" i="1" s="1"/>
  <c r="R213" i="1"/>
  <c r="S213" i="1" s="1"/>
  <c r="R214" i="1"/>
  <c r="S214" i="1" s="1"/>
  <c r="R215" i="1"/>
  <c r="S215" i="1" s="1"/>
  <c r="R216" i="1"/>
  <c r="S216" i="1" s="1"/>
  <c r="R217" i="1"/>
  <c r="S217" i="1" s="1"/>
  <c r="R218" i="1"/>
  <c r="S218" i="1" s="1"/>
  <c r="R219" i="1"/>
  <c r="S219" i="1" s="1"/>
  <c r="R220" i="1"/>
  <c r="S220" i="1" s="1"/>
  <c r="R221" i="1"/>
  <c r="S221" i="1" s="1"/>
  <c r="R222" i="1"/>
  <c r="S222" i="1" s="1"/>
  <c r="R223" i="1"/>
  <c r="S223" i="1" s="1"/>
  <c r="R224" i="1"/>
  <c r="S224" i="1" s="1"/>
  <c r="R225" i="1"/>
  <c r="S225" i="1" s="1"/>
  <c r="R226" i="1"/>
  <c r="S226" i="1" s="1"/>
  <c r="R227" i="1"/>
  <c r="S227" i="1" s="1"/>
  <c r="R228" i="1"/>
  <c r="S228" i="1" s="1"/>
  <c r="R229" i="1"/>
  <c r="S229" i="1" s="1"/>
  <c r="R230" i="1"/>
  <c r="S230" i="1" s="1"/>
  <c r="R231" i="1"/>
  <c r="S231" i="1" s="1"/>
  <c r="R232" i="1"/>
  <c r="S232" i="1" s="1"/>
  <c r="R233" i="1"/>
  <c r="S233" i="1" s="1"/>
  <c r="R234" i="1"/>
  <c r="S234" i="1" s="1"/>
  <c r="R235" i="1"/>
  <c r="S235" i="1" s="1"/>
  <c r="R236" i="1"/>
  <c r="S236" i="1" s="1"/>
  <c r="R237" i="1"/>
  <c r="S237" i="1" s="1"/>
  <c r="R238" i="1"/>
  <c r="S238" i="1" s="1"/>
  <c r="R239" i="1"/>
  <c r="S239" i="1" s="1"/>
  <c r="R240" i="1"/>
  <c r="S240" i="1" s="1"/>
  <c r="R241" i="1"/>
  <c r="S241" i="1" s="1"/>
  <c r="R242" i="1"/>
  <c r="S242" i="1" s="1"/>
  <c r="R243" i="1"/>
  <c r="S243" i="1" s="1"/>
  <c r="R244" i="1"/>
  <c r="S244" i="1" s="1"/>
  <c r="R245" i="1"/>
  <c r="S245" i="1" s="1"/>
  <c r="R246" i="1"/>
  <c r="S246" i="1" s="1"/>
  <c r="R247" i="1"/>
  <c r="S247" i="1" s="1"/>
  <c r="R248" i="1"/>
  <c r="S248" i="1" s="1"/>
  <c r="R249" i="1"/>
  <c r="S249" i="1" s="1"/>
  <c r="R250" i="1"/>
  <c r="S250" i="1" s="1"/>
  <c r="R251" i="1"/>
  <c r="S251" i="1" s="1"/>
  <c r="R252" i="1"/>
  <c r="S252" i="1" s="1"/>
  <c r="R253" i="1"/>
  <c r="S253" i="1" s="1"/>
  <c r="R254" i="1"/>
  <c r="S254" i="1" s="1"/>
  <c r="R255" i="1"/>
  <c r="S255" i="1" s="1"/>
  <c r="R256" i="1"/>
  <c r="S256" i="1" s="1"/>
  <c r="R257" i="1"/>
  <c r="S257" i="1" s="1"/>
  <c r="R258" i="1"/>
  <c r="S258" i="1" s="1"/>
  <c r="R259" i="1"/>
  <c r="S259" i="1" s="1"/>
  <c r="R260" i="1"/>
  <c r="S260" i="1" s="1"/>
  <c r="R261" i="1"/>
  <c r="S261" i="1" s="1"/>
  <c r="R262" i="1"/>
  <c r="S262" i="1" s="1"/>
  <c r="R263" i="1"/>
  <c r="S263" i="1" s="1"/>
  <c r="R264" i="1"/>
  <c r="S264" i="1" s="1"/>
  <c r="R265" i="1"/>
  <c r="S265" i="1" s="1"/>
  <c r="R266" i="1"/>
  <c r="S266" i="1" s="1"/>
  <c r="R267" i="1"/>
  <c r="S267" i="1" s="1"/>
  <c r="R268" i="1"/>
  <c r="S268" i="1" s="1"/>
  <c r="R269" i="1"/>
  <c r="S269" i="1" s="1"/>
  <c r="R270" i="1"/>
  <c r="S270" i="1" s="1"/>
  <c r="R271" i="1"/>
  <c r="S271" i="1" s="1"/>
  <c r="R272" i="1"/>
  <c r="S272" i="1" s="1"/>
  <c r="R273" i="1"/>
  <c r="S273" i="1" s="1"/>
  <c r="R274" i="1"/>
  <c r="S274" i="1" s="1"/>
  <c r="R275" i="1"/>
  <c r="S275" i="1" s="1"/>
  <c r="R276" i="1"/>
  <c r="S276" i="1" s="1"/>
  <c r="R277" i="1"/>
  <c r="S277" i="1" s="1"/>
  <c r="R278" i="1"/>
  <c r="S278" i="1" s="1"/>
  <c r="R279" i="1"/>
  <c r="S279" i="1" s="1"/>
  <c r="R280" i="1"/>
  <c r="S280" i="1" s="1"/>
  <c r="R281" i="1"/>
  <c r="S281" i="1" s="1"/>
  <c r="R282" i="1"/>
  <c r="S282" i="1" s="1"/>
  <c r="R283" i="1"/>
  <c r="S283" i="1" s="1"/>
  <c r="R284" i="1"/>
  <c r="S284" i="1" s="1"/>
  <c r="R285" i="1"/>
  <c r="S285" i="1" s="1"/>
  <c r="R286" i="1"/>
  <c r="S286" i="1" s="1"/>
  <c r="R287" i="1"/>
  <c r="S287" i="1" s="1"/>
  <c r="R288" i="1"/>
  <c r="S288" i="1" s="1"/>
  <c r="R289" i="1"/>
  <c r="S289" i="1" s="1"/>
  <c r="R290" i="1"/>
  <c r="S290" i="1" s="1"/>
  <c r="R291" i="1"/>
  <c r="S291" i="1" s="1"/>
  <c r="R292" i="1"/>
  <c r="S292" i="1" s="1"/>
  <c r="R293" i="1"/>
  <c r="S293" i="1" s="1"/>
  <c r="R294" i="1"/>
  <c r="S294" i="1" s="1"/>
  <c r="R295" i="1"/>
  <c r="S295" i="1" s="1"/>
  <c r="R296" i="1"/>
  <c r="S296" i="1" s="1"/>
  <c r="R297" i="1"/>
  <c r="S297" i="1" s="1"/>
  <c r="R298" i="1"/>
  <c r="S298" i="1" s="1"/>
  <c r="R299" i="1"/>
  <c r="S299" i="1" s="1"/>
  <c r="R300" i="1"/>
  <c r="S300" i="1" s="1"/>
  <c r="R301" i="1"/>
  <c r="S301" i="1" s="1"/>
  <c r="R302" i="1"/>
  <c r="S302" i="1" s="1"/>
  <c r="R303" i="1"/>
  <c r="S303" i="1" s="1"/>
  <c r="R304" i="1"/>
  <c r="S304" i="1" s="1"/>
  <c r="R305" i="1"/>
  <c r="S305" i="1" s="1"/>
  <c r="R306" i="1"/>
  <c r="S306" i="1" s="1"/>
  <c r="R307" i="1"/>
  <c r="S307" i="1" s="1"/>
  <c r="R308" i="1"/>
  <c r="S308" i="1" s="1"/>
  <c r="R309" i="1"/>
  <c r="S309" i="1" s="1"/>
  <c r="R310" i="1"/>
  <c r="S310" i="1" s="1"/>
  <c r="R311" i="1"/>
  <c r="S311" i="1" s="1"/>
  <c r="R312" i="1"/>
  <c r="S312" i="1" s="1"/>
  <c r="R313" i="1"/>
  <c r="S313" i="1" s="1"/>
  <c r="R314" i="1"/>
  <c r="S314" i="1" s="1"/>
  <c r="R315" i="1"/>
  <c r="S315" i="1" s="1"/>
  <c r="R316" i="1"/>
  <c r="S316" i="1" s="1"/>
  <c r="R317" i="1"/>
  <c r="S317" i="1" s="1"/>
  <c r="R318" i="1"/>
  <c r="S318" i="1" s="1"/>
  <c r="R319" i="1"/>
  <c r="S319" i="1" s="1"/>
  <c r="R320" i="1"/>
  <c r="S320" i="1" s="1"/>
  <c r="R321" i="1"/>
  <c r="S321" i="1" s="1"/>
  <c r="R322" i="1"/>
  <c r="S322" i="1" s="1"/>
  <c r="R323" i="1"/>
  <c r="S323" i="1" s="1"/>
  <c r="R324" i="1"/>
  <c r="S324" i="1" s="1"/>
  <c r="R325" i="1"/>
  <c r="S325" i="1" s="1"/>
  <c r="R326" i="1"/>
  <c r="S326" i="1" s="1"/>
  <c r="R327" i="1"/>
  <c r="S327" i="1" s="1"/>
  <c r="R328" i="1"/>
  <c r="S328" i="1" s="1"/>
  <c r="R329" i="1"/>
  <c r="S329" i="1" s="1"/>
  <c r="R330" i="1"/>
  <c r="S330" i="1" s="1"/>
  <c r="R331" i="1"/>
  <c r="S331" i="1" s="1"/>
  <c r="R332" i="1"/>
  <c r="S332" i="1" s="1"/>
  <c r="R333" i="1"/>
  <c r="S333" i="1" s="1"/>
  <c r="R334" i="1"/>
  <c r="S334" i="1" s="1"/>
  <c r="R335" i="1"/>
  <c r="S335" i="1" s="1"/>
  <c r="R336" i="1"/>
  <c r="S336" i="1" s="1"/>
  <c r="R337" i="1"/>
  <c r="S337" i="1" s="1"/>
  <c r="R338" i="1"/>
  <c r="S338" i="1" s="1"/>
  <c r="R339" i="1"/>
  <c r="S339" i="1" s="1"/>
  <c r="R340" i="1"/>
  <c r="S340" i="1" s="1"/>
  <c r="R341" i="1"/>
  <c r="S341" i="1" s="1"/>
  <c r="R342" i="1"/>
  <c r="S342" i="1" s="1"/>
  <c r="R343" i="1"/>
  <c r="S343" i="1" s="1"/>
  <c r="R344" i="1"/>
  <c r="S344" i="1" s="1"/>
  <c r="R345" i="1"/>
  <c r="S345" i="1" s="1"/>
  <c r="R346" i="1"/>
  <c r="S346" i="1" s="1"/>
  <c r="R347" i="1"/>
  <c r="S347" i="1" s="1"/>
  <c r="R348" i="1"/>
  <c r="S348" i="1" s="1"/>
  <c r="R349" i="1"/>
  <c r="S349" i="1" s="1"/>
  <c r="R350" i="1"/>
  <c r="S350" i="1" s="1"/>
  <c r="R351" i="1"/>
  <c r="S351" i="1" s="1"/>
  <c r="R352" i="1"/>
  <c r="S352" i="1" s="1"/>
  <c r="R353" i="1"/>
  <c r="S353" i="1" s="1"/>
  <c r="R354" i="1"/>
  <c r="S354" i="1" s="1"/>
  <c r="R355" i="1"/>
  <c r="S355" i="1" s="1"/>
  <c r="R356" i="1"/>
  <c r="S356" i="1" s="1"/>
  <c r="R357" i="1"/>
  <c r="S357" i="1" s="1"/>
  <c r="R358" i="1"/>
  <c r="S358" i="1" s="1"/>
  <c r="R359" i="1"/>
  <c r="S359" i="1" s="1"/>
  <c r="R360" i="1"/>
  <c r="S360" i="1" s="1"/>
  <c r="R361" i="1"/>
  <c r="S361" i="1" s="1"/>
  <c r="R362" i="1"/>
  <c r="S362" i="1" s="1"/>
  <c r="R363" i="1"/>
  <c r="S363" i="1" s="1"/>
  <c r="R364" i="1"/>
  <c r="S364" i="1" s="1"/>
  <c r="R365" i="1"/>
  <c r="S365" i="1" s="1"/>
  <c r="R366" i="1"/>
  <c r="S366" i="1" s="1"/>
  <c r="R367" i="1"/>
  <c r="S367" i="1" s="1"/>
  <c r="R368" i="1"/>
  <c r="S368" i="1" s="1"/>
  <c r="R369" i="1"/>
  <c r="S369" i="1" s="1"/>
  <c r="R370" i="1"/>
  <c r="S370" i="1" s="1"/>
  <c r="R371" i="1"/>
  <c r="S371" i="1" s="1"/>
  <c r="R372" i="1"/>
  <c r="S372" i="1" s="1"/>
  <c r="R373" i="1"/>
  <c r="S373" i="1" s="1"/>
  <c r="R374" i="1"/>
  <c r="S374" i="1" s="1"/>
  <c r="R375" i="1"/>
  <c r="S375" i="1" s="1"/>
  <c r="R376" i="1"/>
  <c r="S376" i="1" s="1"/>
  <c r="R377" i="1"/>
  <c r="S377" i="1" s="1"/>
  <c r="R378" i="1"/>
  <c r="S378" i="1" s="1"/>
  <c r="R379" i="1"/>
  <c r="S379" i="1" s="1"/>
  <c r="R380" i="1"/>
  <c r="S380" i="1" s="1"/>
  <c r="R381" i="1"/>
  <c r="S381" i="1" s="1"/>
  <c r="R382" i="1"/>
  <c r="S382" i="1" s="1"/>
  <c r="R383" i="1"/>
  <c r="S383" i="1" s="1"/>
  <c r="R384" i="1"/>
  <c r="S384" i="1" s="1"/>
  <c r="R385" i="1"/>
  <c r="S385" i="1" s="1"/>
  <c r="R386" i="1"/>
  <c r="S386" i="1" s="1"/>
  <c r="R387" i="1"/>
  <c r="S387" i="1" s="1"/>
  <c r="R388" i="1"/>
  <c r="S388" i="1" s="1"/>
  <c r="R389" i="1"/>
  <c r="S389" i="1" s="1"/>
  <c r="R390" i="1"/>
  <c r="S390" i="1" s="1"/>
  <c r="R391" i="1"/>
  <c r="S391" i="1" s="1"/>
  <c r="R392" i="1"/>
  <c r="S392" i="1" s="1"/>
  <c r="R393" i="1"/>
  <c r="S393" i="1" s="1"/>
  <c r="R394" i="1"/>
  <c r="S394" i="1" s="1"/>
  <c r="R395" i="1"/>
  <c r="S395" i="1" s="1"/>
  <c r="R396" i="1"/>
  <c r="S396" i="1" s="1"/>
  <c r="R397" i="1"/>
  <c r="S397" i="1" s="1"/>
  <c r="R398" i="1"/>
  <c r="S398" i="1" s="1"/>
  <c r="R399" i="1"/>
  <c r="S399" i="1" s="1"/>
  <c r="R400" i="1"/>
  <c r="S400" i="1" s="1"/>
  <c r="R401" i="1"/>
  <c r="S401" i="1" s="1"/>
  <c r="R402" i="1"/>
  <c r="S402" i="1" s="1"/>
  <c r="R403" i="1"/>
  <c r="S403" i="1" s="1"/>
  <c r="R404" i="1"/>
  <c r="S404" i="1" s="1"/>
  <c r="R405" i="1"/>
  <c r="S405" i="1" s="1"/>
  <c r="R406" i="1"/>
  <c r="S406" i="1" s="1"/>
  <c r="R407" i="1"/>
  <c r="S407" i="1" s="1"/>
  <c r="R408" i="1"/>
  <c r="S408" i="1" s="1"/>
  <c r="R409" i="1"/>
  <c r="S409" i="1" s="1"/>
  <c r="R410" i="1"/>
  <c r="S410" i="1" s="1"/>
  <c r="R411" i="1"/>
  <c r="S411" i="1" s="1"/>
  <c r="R412" i="1"/>
  <c r="S412" i="1" s="1"/>
  <c r="R413" i="1"/>
  <c r="S413" i="1" s="1"/>
  <c r="R414" i="1"/>
  <c r="S414" i="1" s="1"/>
  <c r="R415" i="1"/>
  <c r="S415" i="1" s="1"/>
  <c r="R416" i="1"/>
  <c r="S416" i="1" s="1"/>
  <c r="R417" i="1"/>
  <c r="S417" i="1" s="1"/>
  <c r="R418" i="1"/>
  <c r="S418" i="1" s="1"/>
  <c r="R419" i="1"/>
  <c r="S419" i="1" s="1"/>
  <c r="R420" i="1"/>
  <c r="S420" i="1" s="1"/>
  <c r="R421" i="1"/>
  <c r="S421" i="1" s="1"/>
  <c r="R422" i="1"/>
  <c r="S422" i="1" s="1"/>
  <c r="R423" i="1"/>
  <c r="S423" i="1" s="1"/>
  <c r="R424" i="1"/>
  <c r="S424" i="1" s="1"/>
  <c r="R425" i="1"/>
  <c r="S425" i="1" s="1"/>
  <c r="R426" i="1"/>
  <c r="S426" i="1" s="1"/>
  <c r="R427" i="1"/>
  <c r="S427" i="1" s="1"/>
  <c r="R428" i="1"/>
  <c r="S428" i="1" s="1"/>
  <c r="R429" i="1"/>
  <c r="S429" i="1" s="1"/>
  <c r="R430" i="1"/>
  <c r="S430" i="1" s="1"/>
  <c r="R431" i="1"/>
  <c r="S431" i="1" s="1"/>
  <c r="R432" i="1"/>
  <c r="S432" i="1" s="1"/>
  <c r="R433" i="1"/>
  <c r="S433" i="1" s="1"/>
  <c r="R434" i="1"/>
  <c r="S434" i="1" s="1"/>
  <c r="R435" i="1"/>
  <c r="S435" i="1" s="1"/>
  <c r="R436" i="1"/>
  <c r="S436" i="1" s="1"/>
  <c r="R437" i="1"/>
  <c r="S437" i="1" s="1"/>
  <c r="R438" i="1"/>
  <c r="S438" i="1" s="1"/>
  <c r="R439" i="1"/>
  <c r="S439" i="1" s="1"/>
  <c r="R440" i="1"/>
  <c r="S440" i="1" s="1"/>
  <c r="R441" i="1"/>
  <c r="S441" i="1" s="1"/>
  <c r="R442" i="1"/>
  <c r="S442" i="1" s="1"/>
  <c r="R443" i="1"/>
  <c r="S443" i="1" s="1"/>
  <c r="R444" i="1"/>
  <c r="S444" i="1" s="1"/>
  <c r="R445" i="1"/>
  <c r="S445" i="1" s="1"/>
  <c r="R446" i="1"/>
  <c r="S446" i="1" s="1"/>
  <c r="R447" i="1"/>
  <c r="S447" i="1" s="1"/>
  <c r="R448" i="1"/>
  <c r="S448" i="1" s="1"/>
  <c r="R449" i="1"/>
  <c r="S449" i="1" s="1"/>
  <c r="R450" i="1"/>
  <c r="S450" i="1" s="1"/>
  <c r="R451" i="1"/>
  <c r="S451" i="1" s="1"/>
  <c r="R452" i="1"/>
  <c r="S452" i="1" s="1"/>
  <c r="R453" i="1"/>
  <c r="S453" i="1" s="1"/>
  <c r="R454" i="1"/>
  <c r="S454" i="1" s="1"/>
  <c r="R455" i="1"/>
  <c r="S455" i="1" s="1"/>
  <c r="R456" i="1"/>
  <c r="S456" i="1" s="1"/>
  <c r="R457" i="1"/>
  <c r="S457" i="1" s="1"/>
  <c r="R458" i="1"/>
  <c r="S458" i="1" s="1"/>
  <c r="R459" i="1"/>
  <c r="S459" i="1" s="1"/>
  <c r="R460" i="1"/>
  <c r="S460" i="1" s="1"/>
  <c r="R461" i="1"/>
  <c r="S461" i="1" s="1"/>
  <c r="R462" i="1"/>
  <c r="S462" i="1" s="1"/>
  <c r="R463" i="1"/>
  <c r="S463" i="1" s="1"/>
  <c r="R464" i="1"/>
  <c r="S464" i="1" s="1"/>
  <c r="R465" i="1"/>
  <c r="S465" i="1" s="1"/>
  <c r="R466" i="1"/>
  <c r="S466" i="1" s="1"/>
  <c r="R467" i="1"/>
  <c r="S467" i="1" s="1"/>
  <c r="R468" i="1"/>
  <c r="S468" i="1" s="1"/>
  <c r="R469" i="1"/>
  <c r="S469" i="1" s="1"/>
  <c r="R470" i="1"/>
  <c r="S470" i="1" s="1"/>
  <c r="R471" i="1"/>
  <c r="S471" i="1" s="1"/>
  <c r="R472" i="1"/>
  <c r="S472" i="1" s="1"/>
  <c r="R473" i="1"/>
  <c r="S473" i="1" s="1"/>
  <c r="R474" i="1"/>
  <c r="S474" i="1" s="1"/>
  <c r="R475" i="1"/>
  <c r="S475" i="1" s="1"/>
  <c r="R476" i="1"/>
  <c r="S476" i="1" s="1"/>
  <c r="R477" i="1"/>
  <c r="S477" i="1" s="1"/>
  <c r="R478" i="1"/>
  <c r="S478" i="1" s="1"/>
  <c r="R479" i="1"/>
  <c r="S479" i="1" s="1"/>
  <c r="R480" i="1"/>
  <c r="S480" i="1" s="1"/>
  <c r="R481" i="1"/>
  <c r="S481" i="1" s="1"/>
  <c r="R482" i="1"/>
  <c r="S482" i="1" s="1"/>
  <c r="R483" i="1"/>
  <c r="S483" i="1" s="1"/>
  <c r="R484" i="1"/>
  <c r="S484" i="1" s="1"/>
  <c r="R485" i="1"/>
  <c r="S485" i="1" s="1"/>
  <c r="R486" i="1"/>
  <c r="S486" i="1" s="1"/>
  <c r="R487" i="1"/>
  <c r="S487" i="1" s="1"/>
  <c r="R488" i="1"/>
  <c r="S488" i="1" s="1"/>
  <c r="R489" i="1"/>
  <c r="S489" i="1" s="1"/>
  <c r="R490" i="1"/>
  <c r="S490" i="1" s="1"/>
  <c r="R491" i="1"/>
  <c r="S491" i="1" s="1"/>
  <c r="R492" i="1"/>
  <c r="S492" i="1" s="1"/>
  <c r="R493" i="1"/>
  <c r="S493" i="1" s="1"/>
  <c r="R494" i="1"/>
  <c r="S494" i="1" s="1"/>
  <c r="R495" i="1"/>
  <c r="S495" i="1" s="1"/>
  <c r="R496" i="1"/>
  <c r="S496" i="1" s="1"/>
  <c r="R497" i="1"/>
  <c r="S497" i="1" s="1"/>
  <c r="R498" i="1"/>
  <c r="S498" i="1" s="1"/>
  <c r="R499" i="1"/>
  <c r="S499" i="1" s="1"/>
  <c r="R500" i="1"/>
  <c r="S500" i="1" s="1"/>
  <c r="R501" i="1"/>
  <c r="S501" i="1" s="1"/>
  <c r="R502" i="1"/>
  <c r="S502" i="1" s="1"/>
  <c r="R503" i="1"/>
  <c r="S503" i="1" s="1"/>
  <c r="R504" i="1"/>
  <c r="S504" i="1" s="1"/>
  <c r="R505" i="1"/>
  <c r="S505" i="1" s="1"/>
  <c r="R506" i="1"/>
  <c r="S506" i="1" s="1"/>
  <c r="R507" i="1"/>
  <c r="S507" i="1" s="1"/>
  <c r="R508" i="1"/>
  <c r="S508" i="1" s="1"/>
  <c r="R509" i="1"/>
  <c r="S509" i="1" s="1"/>
  <c r="R510" i="1"/>
  <c r="S510" i="1" s="1"/>
  <c r="R511" i="1"/>
  <c r="S511" i="1" s="1"/>
  <c r="R512" i="1"/>
  <c r="S512" i="1" s="1"/>
  <c r="R513" i="1"/>
  <c r="S513" i="1" s="1"/>
  <c r="R514" i="1"/>
  <c r="S514" i="1" s="1"/>
  <c r="R515" i="1"/>
  <c r="S515" i="1" s="1"/>
  <c r="R516" i="1"/>
  <c r="S516" i="1" s="1"/>
  <c r="R517" i="1"/>
  <c r="S517" i="1" s="1"/>
  <c r="R518" i="1"/>
  <c r="S518" i="1" s="1"/>
  <c r="R519" i="1"/>
  <c r="S519" i="1" s="1"/>
  <c r="R520" i="1"/>
  <c r="S520" i="1" s="1"/>
  <c r="R521" i="1"/>
  <c r="S521" i="1" s="1"/>
  <c r="R522" i="1"/>
  <c r="S522" i="1" s="1"/>
  <c r="R523" i="1"/>
  <c r="S523" i="1" s="1"/>
  <c r="R524" i="1"/>
  <c r="S524" i="1" s="1"/>
  <c r="R525" i="1"/>
  <c r="S525" i="1" s="1"/>
  <c r="R526" i="1"/>
  <c r="S526" i="1" s="1"/>
  <c r="R527" i="1"/>
  <c r="S527" i="1" s="1"/>
  <c r="R528" i="1"/>
  <c r="S528" i="1" s="1"/>
  <c r="R529" i="1"/>
  <c r="S529" i="1" s="1"/>
  <c r="R530" i="1"/>
  <c r="S530" i="1" s="1"/>
  <c r="R531" i="1"/>
  <c r="S531" i="1" s="1"/>
  <c r="R532" i="1"/>
  <c r="S532" i="1" s="1"/>
  <c r="R533" i="1"/>
  <c r="S533" i="1" s="1"/>
  <c r="R534" i="1"/>
  <c r="S534" i="1" s="1"/>
  <c r="R535" i="1"/>
  <c r="S535" i="1" s="1"/>
  <c r="R536" i="1"/>
  <c r="S536" i="1" s="1"/>
  <c r="R537" i="1"/>
  <c r="S537" i="1" s="1"/>
  <c r="R538" i="1"/>
  <c r="S538" i="1" s="1"/>
  <c r="R539" i="1"/>
  <c r="S539" i="1" s="1"/>
  <c r="R540" i="1"/>
  <c r="S540" i="1" s="1"/>
  <c r="R541" i="1"/>
  <c r="S541" i="1" s="1"/>
  <c r="R542" i="1"/>
  <c r="S542" i="1" s="1"/>
  <c r="R543" i="1"/>
  <c r="S543" i="1" s="1"/>
  <c r="R544" i="1"/>
  <c r="S544" i="1" s="1"/>
  <c r="R545" i="1"/>
  <c r="S545" i="1" s="1"/>
  <c r="R546" i="1"/>
  <c r="S546" i="1" s="1"/>
  <c r="R547" i="1"/>
  <c r="S547" i="1" s="1"/>
  <c r="R548" i="1"/>
  <c r="S548" i="1" s="1"/>
  <c r="R549" i="1"/>
  <c r="S549" i="1" s="1"/>
  <c r="R550" i="1"/>
  <c r="S550" i="1" s="1"/>
  <c r="R551" i="1"/>
  <c r="S551" i="1" s="1"/>
  <c r="R552" i="1"/>
  <c r="S552" i="1" s="1"/>
  <c r="R553" i="1"/>
  <c r="S553" i="1" s="1"/>
  <c r="R554" i="1"/>
  <c r="S554" i="1" s="1"/>
  <c r="R555" i="1"/>
  <c r="S555" i="1" s="1"/>
  <c r="R556" i="1"/>
  <c r="S556" i="1" s="1"/>
  <c r="R557" i="1"/>
  <c r="S557" i="1" s="1"/>
  <c r="R558" i="1"/>
  <c r="S558" i="1" s="1"/>
  <c r="R559" i="1"/>
  <c r="S559" i="1" s="1"/>
  <c r="R560" i="1"/>
  <c r="S560" i="1" s="1"/>
  <c r="R561" i="1"/>
  <c r="S561" i="1" s="1"/>
  <c r="R562" i="1"/>
  <c r="S562" i="1" s="1"/>
  <c r="R563" i="1"/>
  <c r="S563" i="1" s="1"/>
  <c r="R564" i="1"/>
  <c r="S564" i="1" s="1"/>
  <c r="R565" i="1"/>
  <c r="S565" i="1" s="1"/>
  <c r="R566" i="1"/>
  <c r="S566" i="1" s="1"/>
  <c r="R567" i="1"/>
  <c r="S567" i="1" s="1"/>
  <c r="R568" i="1"/>
  <c r="S568" i="1" s="1"/>
  <c r="R569" i="1"/>
  <c r="S569" i="1" s="1"/>
  <c r="R570" i="1"/>
  <c r="S570" i="1" s="1"/>
  <c r="R571" i="1"/>
  <c r="S571" i="1" s="1"/>
  <c r="R572" i="1"/>
  <c r="S572" i="1" s="1"/>
  <c r="R573" i="1"/>
  <c r="S573" i="1" s="1"/>
  <c r="R574" i="1"/>
  <c r="S574" i="1" s="1"/>
  <c r="R575" i="1"/>
  <c r="S575" i="1" s="1"/>
  <c r="R576" i="1"/>
  <c r="S576" i="1" s="1"/>
  <c r="R577" i="1"/>
  <c r="S577" i="1" s="1"/>
  <c r="R578" i="1"/>
  <c r="S578" i="1" s="1"/>
  <c r="R579" i="1"/>
  <c r="S579" i="1" s="1"/>
  <c r="R580" i="1"/>
  <c r="S580" i="1" s="1"/>
  <c r="R581" i="1"/>
  <c r="S581" i="1" s="1"/>
  <c r="R582" i="1"/>
  <c r="S582" i="1" s="1"/>
  <c r="R583" i="1"/>
  <c r="S583" i="1" s="1"/>
  <c r="R584" i="1"/>
  <c r="S584" i="1" s="1"/>
  <c r="R585" i="1"/>
  <c r="S585" i="1" s="1"/>
  <c r="R586" i="1"/>
  <c r="S586" i="1" s="1"/>
  <c r="R587" i="1"/>
  <c r="S587" i="1" s="1"/>
  <c r="R588" i="1"/>
  <c r="S588" i="1" s="1"/>
  <c r="R589" i="1"/>
  <c r="S589" i="1" s="1"/>
  <c r="R590" i="1"/>
  <c r="S590" i="1" s="1"/>
  <c r="R591" i="1"/>
  <c r="S591" i="1" s="1"/>
  <c r="R592" i="1"/>
  <c r="S592" i="1" s="1"/>
  <c r="R593" i="1"/>
  <c r="S593" i="1" s="1"/>
  <c r="R594" i="1"/>
  <c r="S594" i="1" s="1"/>
  <c r="R595" i="1"/>
  <c r="S595" i="1" s="1"/>
  <c r="R596" i="1"/>
  <c r="S596" i="1" s="1"/>
  <c r="R597" i="1"/>
  <c r="S597" i="1" s="1"/>
  <c r="R598" i="1"/>
  <c r="S598" i="1" s="1"/>
  <c r="R599" i="1"/>
  <c r="S599" i="1" s="1"/>
  <c r="R600" i="1"/>
  <c r="S600" i="1" s="1"/>
  <c r="R601" i="1"/>
  <c r="S601" i="1" s="1"/>
  <c r="R602" i="1"/>
  <c r="S602" i="1" s="1"/>
  <c r="R603" i="1"/>
  <c r="S603" i="1" s="1"/>
  <c r="R604" i="1"/>
  <c r="S604" i="1" s="1"/>
  <c r="R605" i="1"/>
  <c r="S605" i="1" s="1"/>
  <c r="R606" i="1"/>
  <c r="S606" i="1" s="1"/>
  <c r="R607" i="1"/>
  <c r="S607" i="1" s="1"/>
  <c r="R608" i="1"/>
  <c r="S608" i="1" s="1"/>
  <c r="R609" i="1"/>
  <c r="S609" i="1" s="1"/>
  <c r="R610" i="1"/>
  <c r="S610" i="1" s="1"/>
  <c r="R611" i="1"/>
  <c r="S611" i="1" s="1"/>
  <c r="R612" i="1"/>
  <c r="S612" i="1" s="1"/>
  <c r="R613" i="1"/>
  <c r="S613" i="1" s="1"/>
  <c r="R614" i="1"/>
  <c r="S614" i="1" s="1"/>
  <c r="R615" i="1"/>
  <c r="S615" i="1" s="1"/>
  <c r="R616" i="1"/>
  <c r="S616" i="1" s="1"/>
  <c r="R617" i="1"/>
  <c r="S617" i="1" s="1"/>
  <c r="R618" i="1"/>
  <c r="S618" i="1" s="1"/>
  <c r="R619" i="1"/>
  <c r="S619" i="1" s="1"/>
  <c r="R620" i="1"/>
  <c r="S620" i="1" s="1"/>
  <c r="R621" i="1"/>
  <c r="S621" i="1" s="1"/>
  <c r="R622" i="1"/>
  <c r="S622" i="1" s="1"/>
  <c r="R623" i="1"/>
  <c r="S623" i="1" s="1"/>
  <c r="R624" i="1"/>
  <c r="S624" i="1" s="1"/>
  <c r="R625" i="1"/>
  <c r="S625" i="1" s="1"/>
  <c r="R626" i="1"/>
  <c r="S626" i="1" s="1"/>
  <c r="R627" i="1"/>
  <c r="S627" i="1" s="1"/>
  <c r="R628" i="1"/>
  <c r="S628" i="1" s="1"/>
  <c r="R629" i="1"/>
  <c r="S629" i="1" s="1"/>
  <c r="R630" i="1"/>
  <c r="S630" i="1" s="1"/>
  <c r="R631" i="1"/>
  <c r="S631" i="1" s="1"/>
  <c r="R632" i="1"/>
  <c r="S632" i="1" s="1"/>
  <c r="R633" i="1"/>
  <c r="S633" i="1" s="1"/>
  <c r="R634" i="1"/>
  <c r="S634" i="1" s="1"/>
  <c r="R635" i="1"/>
  <c r="S635" i="1" s="1"/>
  <c r="R636" i="1"/>
  <c r="S636" i="1" s="1"/>
  <c r="R637" i="1"/>
  <c r="S637" i="1" s="1"/>
  <c r="R638" i="1"/>
  <c r="S638" i="1" s="1"/>
  <c r="R639" i="1"/>
  <c r="S639" i="1" s="1"/>
  <c r="R640" i="1"/>
  <c r="S640" i="1" s="1"/>
  <c r="R641" i="1"/>
  <c r="S641" i="1" s="1"/>
  <c r="R642" i="1"/>
  <c r="S642" i="1" s="1"/>
  <c r="R643" i="1"/>
  <c r="S643" i="1" s="1"/>
  <c r="R644" i="1"/>
  <c r="S644" i="1" s="1"/>
  <c r="R645" i="1"/>
  <c r="S645" i="1" s="1"/>
  <c r="R646" i="1"/>
  <c r="S646" i="1" s="1"/>
  <c r="R647" i="1"/>
  <c r="S647" i="1" s="1"/>
  <c r="R648" i="1"/>
  <c r="S648" i="1" s="1"/>
  <c r="R649" i="1"/>
  <c r="S649" i="1" s="1"/>
  <c r="R650" i="1"/>
  <c r="S650" i="1" s="1"/>
  <c r="R651" i="1"/>
  <c r="S651" i="1" s="1"/>
  <c r="R652" i="1"/>
  <c r="S652" i="1" s="1"/>
  <c r="R653" i="1"/>
  <c r="S653" i="1" s="1"/>
  <c r="R654" i="1"/>
  <c r="S654" i="1" s="1"/>
  <c r="R655" i="1"/>
  <c r="S655" i="1" s="1"/>
  <c r="R656" i="1"/>
  <c r="S656" i="1" s="1"/>
  <c r="R657" i="1"/>
  <c r="S657" i="1" s="1"/>
  <c r="H658" i="1"/>
  <c r="R658" i="1" s="1"/>
  <c r="S658" i="1" s="1"/>
  <c r="R659" i="1"/>
  <c r="S659" i="1"/>
  <c r="R660" i="1"/>
  <c r="S660" i="1"/>
  <c r="R661" i="1"/>
  <c r="S661" i="1"/>
  <c r="R662" i="1"/>
  <c r="S662" i="1"/>
  <c r="R663" i="1"/>
  <c r="S663" i="1"/>
  <c r="R664" i="1"/>
  <c r="S664" i="1"/>
  <c r="R665" i="1"/>
  <c r="S665" i="1"/>
  <c r="R666" i="1"/>
  <c r="S666" i="1"/>
  <c r="R667" i="1"/>
  <c r="S667" i="1"/>
  <c r="R668" i="1"/>
  <c r="S668" i="1"/>
  <c r="R669" i="1"/>
  <c r="S669" i="1"/>
  <c r="R670" i="1"/>
  <c r="S670" i="1"/>
  <c r="R671" i="1"/>
  <c r="S671" i="1"/>
  <c r="R672" i="1"/>
  <c r="S672" i="1"/>
  <c r="R673" i="1"/>
  <c r="S673" i="1"/>
  <c r="R674" i="1"/>
  <c r="S674" i="1"/>
  <c r="R675" i="1"/>
  <c r="S675" i="1"/>
  <c r="R676" i="1"/>
  <c r="S676" i="1"/>
  <c r="R677" i="1"/>
  <c r="S677" i="1"/>
  <c r="R678" i="1"/>
  <c r="S678" i="1"/>
  <c r="R679" i="1"/>
  <c r="S679" i="1"/>
  <c r="R680" i="1"/>
  <c r="S680" i="1"/>
  <c r="R681" i="1"/>
  <c r="S681" i="1"/>
  <c r="R682" i="1"/>
  <c r="S682" i="1"/>
  <c r="R683" i="1"/>
  <c r="S683" i="1"/>
  <c r="R684" i="1"/>
  <c r="S684" i="1"/>
  <c r="R685" i="1"/>
  <c r="S685" i="1"/>
  <c r="R686" i="1"/>
  <c r="S686" i="1"/>
  <c r="R687" i="1"/>
  <c r="S687" i="1"/>
  <c r="R688" i="1"/>
  <c r="S688" i="1"/>
  <c r="R689" i="1"/>
  <c r="S689" i="1"/>
  <c r="R690" i="1"/>
  <c r="S690" i="1"/>
  <c r="R691" i="1"/>
  <c r="S691" i="1"/>
  <c r="R692" i="1"/>
  <c r="S692" i="1"/>
  <c r="R693" i="1"/>
  <c r="S693" i="1"/>
  <c r="R694" i="1"/>
  <c r="S694" i="1"/>
  <c r="R695" i="1"/>
  <c r="S695" i="1"/>
  <c r="R696" i="1"/>
  <c r="S696" i="1"/>
  <c r="R697" i="1"/>
  <c r="S697" i="1"/>
  <c r="R698" i="1"/>
  <c r="S698" i="1"/>
  <c r="R699" i="1"/>
  <c r="S699" i="1"/>
  <c r="R700" i="1"/>
  <c r="S700" i="1"/>
  <c r="R701" i="1"/>
  <c r="S701" i="1"/>
  <c r="R702" i="1"/>
  <c r="S702" i="1"/>
  <c r="R703" i="1"/>
  <c r="S703" i="1"/>
  <c r="R704" i="1"/>
  <c r="S704" i="1"/>
  <c r="R705" i="1"/>
  <c r="S705" i="1"/>
  <c r="R706" i="1"/>
  <c r="S706" i="1"/>
  <c r="R707" i="1"/>
  <c r="S707" i="1"/>
  <c r="R708" i="1"/>
  <c r="S708" i="1"/>
  <c r="R709" i="1"/>
  <c r="S709" i="1"/>
  <c r="R710" i="1"/>
  <c r="S710" i="1"/>
  <c r="R711" i="1"/>
  <c r="S711" i="1"/>
  <c r="R712" i="1"/>
  <c r="S712" i="1"/>
  <c r="R713" i="1"/>
  <c r="S713" i="1"/>
  <c r="R714" i="1"/>
  <c r="S714" i="1"/>
  <c r="R715" i="1"/>
  <c r="S715" i="1"/>
  <c r="R716" i="1"/>
  <c r="S716" i="1"/>
  <c r="R717" i="1"/>
  <c r="S717" i="1"/>
  <c r="R718" i="1"/>
  <c r="S718" i="1"/>
  <c r="R719" i="1"/>
  <c r="S719" i="1"/>
  <c r="R720" i="1"/>
  <c r="S720" i="1"/>
  <c r="R721" i="1"/>
  <c r="S721" i="1"/>
  <c r="R722" i="1"/>
  <c r="S722" i="1"/>
  <c r="R723" i="1"/>
  <c r="S723" i="1"/>
  <c r="R724" i="1"/>
  <c r="S724" i="1"/>
  <c r="R725" i="1"/>
  <c r="S725" i="1"/>
  <c r="R726" i="1"/>
  <c r="S726" i="1"/>
  <c r="R727" i="1"/>
  <c r="S727" i="1"/>
  <c r="R728" i="1"/>
  <c r="S728" i="1"/>
  <c r="R729" i="1"/>
  <c r="S729" i="1"/>
  <c r="R730" i="1"/>
  <c r="S730" i="1"/>
  <c r="R731" i="1"/>
  <c r="S731" i="1"/>
  <c r="R732" i="1"/>
  <c r="S732" i="1"/>
  <c r="R733" i="1"/>
  <c r="S733" i="1"/>
  <c r="R734" i="1"/>
  <c r="S734" i="1"/>
  <c r="R735" i="1"/>
  <c r="S735" i="1"/>
  <c r="R736" i="1"/>
  <c r="S736" i="1"/>
  <c r="R737" i="1"/>
  <c r="S737" i="1"/>
  <c r="R738" i="1"/>
  <c r="S738" i="1"/>
  <c r="R739" i="1"/>
  <c r="S739" i="1"/>
  <c r="R740" i="1"/>
  <c r="S740" i="1"/>
  <c r="R741" i="1"/>
  <c r="S741" i="1"/>
  <c r="R742" i="1"/>
  <c r="S742" i="1"/>
  <c r="R743" i="1"/>
  <c r="S743" i="1"/>
  <c r="R744" i="1"/>
  <c r="S744" i="1"/>
  <c r="R745" i="1"/>
  <c r="S745" i="1"/>
  <c r="R746" i="1"/>
  <c r="S746" i="1"/>
  <c r="R747" i="1"/>
  <c r="S747" i="1"/>
  <c r="R748" i="1"/>
  <c r="S748" i="1"/>
  <c r="R749" i="1"/>
  <c r="S749" i="1"/>
  <c r="R750" i="1"/>
  <c r="S750" i="1"/>
  <c r="E751" i="1"/>
  <c r="H751" i="1"/>
  <c r="R751" i="1" s="1"/>
  <c r="S751" i="1" s="1"/>
  <c r="R752" i="1"/>
  <c r="S752" i="1"/>
  <c r="R753" i="1"/>
  <c r="S753" i="1"/>
  <c r="R754" i="1"/>
  <c r="S754" i="1"/>
  <c r="R755" i="1"/>
  <c r="S755" i="1"/>
  <c r="R756" i="1"/>
  <c r="S756" i="1"/>
  <c r="R757" i="1"/>
  <c r="S757" i="1"/>
  <c r="R758" i="1"/>
  <c r="S758" i="1"/>
  <c r="R759" i="1"/>
  <c r="S759" i="1"/>
  <c r="R760" i="1"/>
  <c r="S760" i="1"/>
  <c r="R761" i="1"/>
  <c r="S761" i="1"/>
  <c r="R762" i="1"/>
  <c r="S762" i="1"/>
  <c r="R763" i="1"/>
  <c r="S763" i="1"/>
  <c r="J764" i="1"/>
  <c r="R764" i="1"/>
  <c r="S764" i="1" s="1"/>
  <c r="O765" i="1"/>
  <c r="R765" i="1" s="1"/>
  <c r="S765" i="1" s="1"/>
  <c r="J766" i="1"/>
  <c r="R766" i="1"/>
  <c r="S766" i="1" s="1"/>
  <c r="O767" i="1"/>
  <c r="R767" i="1" s="1"/>
  <c r="S767" i="1" s="1"/>
  <c r="J768" i="1"/>
  <c r="R768" i="1"/>
  <c r="S768" i="1" s="1"/>
  <c r="R769" i="1"/>
  <c r="S769" i="1" s="1"/>
  <c r="H770" i="1"/>
  <c r="R770" i="1" s="1"/>
  <c r="S770" i="1" s="1"/>
  <c r="H771" i="1"/>
  <c r="R771" i="1"/>
  <c r="S771" i="1" s="1"/>
  <c r="R772" i="1"/>
  <c r="S772" i="1" s="1"/>
  <c r="R773" i="1"/>
  <c r="S773" i="1" s="1"/>
  <c r="G774" i="1"/>
  <c r="R774" i="1" s="1"/>
  <c r="S774" i="1" s="1"/>
  <c r="R775" i="1"/>
  <c r="S775" i="1"/>
  <c r="R776" i="1"/>
  <c r="S776" i="1"/>
  <c r="R777" i="1"/>
  <c r="S777" i="1"/>
  <c r="H778" i="1"/>
  <c r="R778" i="1"/>
  <c r="S778" i="1" s="1"/>
  <c r="R779" i="1"/>
  <c r="S779" i="1" s="1"/>
  <c r="R780" i="1"/>
  <c r="S780" i="1" s="1"/>
  <c r="R781" i="1"/>
  <c r="S781" i="1" s="1"/>
  <c r="R782" i="1"/>
  <c r="S782" i="1" s="1"/>
  <c r="R783" i="1"/>
  <c r="S783" i="1" s="1"/>
  <c r="R784" i="1"/>
  <c r="S784" i="1" s="1"/>
  <c r="E785" i="1"/>
  <c r="S785" i="1" s="1"/>
  <c r="M785" i="1"/>
  <c r="R785" i="1"/>
  <c r="R786" i="1"/>
  <c r="S786" i="1" s="1"/>
  <c r="R787" i="1"/>
  <c r="S787" i="1" s="1"/>
  <c r="R788" i="1"/>
  <c r="S788" i="1" s="1"/>
  <c r="R789" i="1"/>
  <c r="S789" i="1" s="1"/>
  <c r="R790" i="1"/>
  <c r="S790" i="1" s="1"/>
  <c r="R791" i="1"/>
  <c r="S791" i="1" s="1"/>
  <c r="R792" i="1"/>
  <c r="S792" i="1" s="1"/>
  <c r="K793" i="1"/>
  <c r="R793" i="1" s="1"/>
  <c r="S793" i="1" s="1"/>
  <c r="R794" i="1"/>
  <c r="S794" i="1"/>
  <c r="R795" i="1"/>
  <c r="S795" i="1"/>
  <c r="R796" i="1"/>
  <c r="S796" i="1"/>
  <c r="R797" i="1"/>
  <c r="S797" i="1"/>
  <c r="R798" i="1"/>
  <c r="S798" i="1"/>
  <c r="R799" i="1"/>
  <c r="S799" i="1"/>
  <c r="R800" i="1"/>
  <c r="S800" i="1"/>
  <c r="R801" i="1"/>
  <c r="S801" i="1"/>
  <c r="R802" i="1"/>
  <c r="S802" i="1"/>
  <c r="R803" i="1"/>
  <c r="S803" i="1"/>
  <c r="R804" i="1"/>
  <c r="S804" i="1"/>
  <c r="R805" i="1"/>
  <c r="S805" i="1"/>
  <c r="R806" i="1"/>
  <c r="S806" i="1"/>
  <c r="R807" i="1"/>
  <c r="S807" i="1"/>
  <c r="M808" i="1"/>
  <c r="R808" i="1"/>
  <c r="S808" i="1" s="1"/>
  <c r="R809" i="1"/>
  <c r="S809" i="1" s="1"/>
  <c r="R810" i="1"/>
  <c r="S810" i="1" s="1"/>
  <c r="R811" i="1"/>
  <c r="S811" i="1" s="1"/>
  <c r="Q812" i="1"/>
  <c r="P812" i="1"/>
  <c r="O812" i="1"/>
  <c r="N812" i="1"/>
  <c r="M812" i="1"/>
  <c r="L812" i="1"/>
  <c r="K812" i="1"/>
  <c r="J812" i="1"/>
  <c r="I812" i="1"/>
  <c r="G812" i="1"/>
  <c r="F812" i="1"/>
  <c r="E812" i="1"/>
  <c r="S812" i="1" l="1"/>
  <c r="S12" i="3"/>
  <c r="H812" i="1"/>
  <c r="R766" i="3"/>
  <c r="S766" i="3" s="1"/>
  <c r="J812" i="3"/>
  <c r="R812" i="1"/>
  <c r="S751" i="3"/>
  <c r="R812" i="3" l="1"/>
  <c r="S812" i="3"/>
</calcChain>
</file>

<file path=xl/sharedStrings.xml><?xml version="1.0" encoding="utf-8"?>
<sst xmlns="http://schemas.openxmlformats.org/spreadsheetml/2006/main" count="1665" uniqueCount="775">
  <si>
    <t>No. De PARTIDA</t>
  </si>
  <si>
    <t>COMPONENTE</t>
  </si>
  <si>
    <t>F.F.</t>
  </si>
  <si>
    <t>CONCEPTO      Y ESPECIFICACIONES                                       (Color, grosor, forma, calibre, tamaño, marca, etc.)</t>
  </si>
  <si>
    <t>TOTAL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</si>
  <si>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</si>
  <si>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</si>
  <si>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</si>
  <si>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</si>
  <si>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</si>
  <si>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</si>
  <si>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</si>
  <si>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</si>
  <si>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</si>
  <si>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</si>
  <si>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</si>
  <si>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</si>
  <si>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DIFERENCIA</t>
  </si>
  <si>
    <t>hojas blancas</t>
  </si>
  <si>
    <t>carpeta t/carta</t>
  </si>
  <si>
    <t>leffort</t>
  </si>
  <si>
    <t>protectores plásticos p/hojas</t>
  </si>
  <si>
    <t>broches Bacco</t>
  </si>
  <si>
    <t>lapiz no.2</t>
  </si>
  <si>
    <t>pluma: negro o azul</t>
  </si>
  <si>
    <t>pluma: rojo o verde</t>
  </si>
  <si>
    <t>post-tip</t>
  </si>
  <si>
    <t>cinta canela</t>
  </si>
  <si>
    <t>PAPELERIA VARIOS</t>
  </si>
  <si>
    <t>LAPICES BEROL MIR 2</t>
  </si>
  <si>
    <t>TIJERAS BARRILITO</t>
  </si>
  <si>
    <t>TINTA FOLIADOR</t>
  </si>
  <si>
    <t>GRAPAS PILOT</t>
  </si>
  <si>
    <t>Corrector</t>
  </si>
  <si>
    <t xml:space="preserve">Plumones de pintarrón, diversos colores, caja con 4 </t>
  </si>
  <si>
    <t xml:space="preserve">Marcador de texto, diversos colores </t>
  </si>
  <si>
    <t>Plumas Atomicas, 3 azul, 3rojo y 3 negro</t>
  </si>
  <si>
    <t>Hojas Blancas, Bond, tamaño Carta</t>
  </si>
  <si>
    <t>Repuesto de navajas para cutter, con 10 navajas, navaja grande</t>
  </si>
  <si>
    <t>Grapas serie 5012-C</t>
  </si>
  <si>
    <t xml:space="preserve">Marcadores indelebles punto fino marca Azor  estuche  con  4 </t>
  </si>
  <si>
    <t xml:space="preserve">Plástiico Burbuja chico, rollo con 150 mts, precio con 20 % de descuento aplicado. </t>
  </si>
  <si>
    <t>Foam Board 102 X 150 cm grosor de 5mmm</t>
  </si>
  <si>
    <t>Papel silicón</t>
  </si>
  <si>
    <t xml:space="preserve">Folders, amarillos tamaño carta </t>
  </si>
  <si>
    <t>Detergente</t>
  </si>
  <si>
    <t>Toallas de papel</t>
  </si>
  <si>
    <t>Bolsas de Basura</t>
  </si>
  <si>
    <t xml:space="preserve">bote de basura </t>
  </si>
  <si>
    <t xml:space="preserve">Escuadra Escuadras  sin bisel marca TECHNIC profesional </t>
  </si>
  <si>
    <t>Cortador tipo compasMarca Olfa, modelo CMP-1</t>
  </si>
  <si>
    <t>Repuesto de cuchilla tipo compas Marca Olfa</t>
  </si>
  <si>
    <t>Notas adhesivas removibles  Diferente  colores</t>
  </si>
  <si>
    <t>Pluma correctora Liquid paper</t>
  </si>
  <si>
    <t>Cuaderno Profesional Scribe o similar</t>
  </si>
  <si>
    <t>Lapiz adhesivo Marca pritt de 20 grs</t>
  </si>
  <si>
    <t>Hoja blanca Marca Scribe o similar para impresión</t>
  </si>
  <si>
    <t>Boligrafo Bic color Negro y Azul</t>
  </si>
  <si>
    <t>Papel  kraft de 1.50 m de ancho</t>
  </si>
  <si>
    <t>Cinta adhesiva, Cinta adhesiva Masking Tape, Toolcraft, de 1 cmx 50mts</t>
  </si>
  <si>
    <t>Protector de hojas Kanera</t>
  </si>
  <si>
    <t>Banderita autoadherible</t>
  </si>
  <si>
    <t>Sobre p/cd o dvd</t>
  </si>
  <si>
    <t>Engrapadora</t>
  </si>
  <si>
    <t>Carpeta c/mica cristal</t>
  </si>
  <si>
    <t>Portamina Shaker</t>
  </si>
  <si>
    <t>Base p/corte tamaño oficio</t>
  </si>
  <si>
    <t>Portagoma Prisma</t>
  </si>
  <si>
    <t>Clip reversible metálico</t>
  </si>
  <si>
    <t>Clip gótico cuadrado</t>
  </si>
  <si>
    <t>tijeras metálicas Marca Barrilito  Medianas</t>
  </si>
  <si>
    <t>Repuesto p/tarjeteros Marca Azor, t/carta, blister c/10 unid.</t>
  </si>
  <si>
    <t>cuentahilos</t>
  </si>
  <si>
    <t>carpeta, carta</t>
  </si>
  <si>
    <t>leffort, carta</t>
  </si>
  <si>
    <t>Broches Bacco, lamina</t>
  </si>
  <si>
    <t>hojas blancas, carta</t>
  </si>
  <si>
    <t>lapiz, mirado #2</t>
  </si>
  <si>
    <t>Plumas, negras punto mediano</t>
  </si>
  <si>
    <t>cinta, canela</t>
  </si>
  <si>
    <t>HOJAS BLANCAS</t>
  </si>
  <si>
    <t>Boligrafo Rojo, Marca BIC M-250 punto mediano caja c/12</t>
  </si>
  <si>
    <t>Boligrafo Negro, Marca BIC M-250 punto mediano caja c/12</t>
  </si>
  <si>
    <t>Boligrafo Azul, Marca BIC M-250 punto mediano c/12</t>
  </si>
  <si>
    <t>Portaminas marca BIC paquete c/3</t>
  </si>
  <si>
    <t>Marcatextos Marca VISION colores surtidos con 5 pzas</t>
  </si>
  <si>
    <t>Post-it 3"x3" paquete de 5</t>
  </si>
  <si>
    <t>DVD grabables Verbartim 25pza</t>
  </si>
  <si>
    <t>CD grabables Verbartim 50pza</t>
  </si>
  <si>
    <t>Marcador indeleble Punto fino, marca SIGNAL color rojo, negro, verde y azul</t>
  </si>
  <si>
    <t>Marcador para pizarron blanco varios colores color azul, rojo y negro</t>
  </si>
  <si>
    <t>Registrador verde con argollas tamaño carta</t>
  </si>
  <si>
    <t>Carpeta panorámica Con argollas de vinil  2" blanca</t>
  </si>
  <si>
    <t>Carpeta panorámica Con argollas de vinil 3" blanca</t>
  </si>
  <si>
    <t>Separadores Plasticos, tamaño carta, perforados</t>
  </si>
  <si>
    <t>Cuaderno Scribe, forma francesa, raya 100 hojas</t>
  </si>
  <si>
    <t>Cuaderno Scribe, forma francesa, cuadro pequeño 100 hojas</t>
  </si>
  <si>
    <t>Protector de hojas Brillante, tamaño carta. Paquete con 50</t>
  </si>
  <si>
    <t>Pegamento blanco RESISTOL 850, 500gr.</t>
  </si>
  <si>
    <t>Tijeras Metálica con punta Barrilito 15cm</t>
  </si>
  <si>
    <t>Grapas FIFA Paquete c/5000</t>
  </si>
  <si>
    <t>Etiquetas Rectangular blancas Marca Janel 50x100mm paquete c/84</t>
  </si>
  <si>
    <t>Etiquetas Rectangular blancas Marca Janel 25x38mm paquete c/500</t>
  </si>
  <si>
    <t>Clip gotico metálico mediano Caja c/100</t>
  </si>
  <si>
    <t>Clip reversible metálico ACCO 32mm Negro</t>
  </si>
  <si>
    <t>Clip reversible metálico ACCO 19mm Negro</t>
  </si>
  <si>
    <t xml:space="preserve">Cutter Cuchilla de uso industrial Marca Olfa  Codigo #6639 Lumen </t>
  </si>
  <si>
    <t>Masking tape de 48 mm x 50 m</t>
  </si>
  <si>
    <t>Maskin tape 2.5" gruesa</t>
  </si>
  <si>
    <t>Esquineros para fotografías
L533-0022 16mm estándar</t>
  </si>
  <si>
    <t xml:space="preserve">FOLDER MANILA CARTA (DE 100 PZAS) </t>
  </si>
  <si>
    <t>PAPEL BOND</t>
  </si>
  <si>
    <t>CINTA CANELA</t>
  </si>
  <si>
    <t>HILASA DE ALGODÓN (DE 100 MTS)</t>
  </si>
  <si>
    <t>NAVAJAS PARA CUTTER</t>
  </si>
  <si>
    <t>MANGO PARA CUTTER</t>
  </si>
  <si>
    <t>MARCADORES DE ACEITE</t>
  </si>
  <si>
    <t>PLUMONES FLUORECENTES</t>
  </si>
  <si>
    <t>MARCADOR DE TEXTO PUNTO FINO</t>
  </si>
  <si>
    <t>ETIQUETAS DIFERENTES TAMAÑOS  ( DE 100 PZAS)</t>
  </si>
  <si>
    <t>CONTAC</t>
  </si>
  <si>
    <t>ENGRAPADORAS</t>
  </si>
  <si>
    <t>ADHESIVO EPOXICO</t>
  </si>
  <si>
    <t>protector de hojas</t>
  </si>
  <si>
    <t>Masking tape de 2"</t>
  </si>
  <si>
    <t>revisteros plástico negros 14527002 tamaño carta</t>
  </si>
  <si>
    <t xml:space="preserve">papel para guardas
FABRIANO INTERMEDIO Blanco
Cartulina/210 g. /12994
Presentación: 50 x 70 cm.
</t>
  </si>
  <si>
    <t>papel para guardas 
CARTULINA FABRIA 240g
72 x 101 cms</t>
  </si>
  <si>
    <t>papel para guardas 
PAPEL FABRIA 100g
72 x 101 cms</t>
  </si>
  <si>
    <t xml:space="preserve">BORRADORES
STAEDTLER                 Mars Plastic
</t>
  </si>
  <si>
    <t>Regla de acero inoxidable
60 cm sin bisel con corchoModelo 8824 Lumen</t>
  </si>
  <si>
    <t>navajas para cutter marca 
OLFA Modelo LB- 10</t>
  </si>
  <si>
    <t xml:space="preserve">Cutter Olfa
industrial Modelo L-1
</t>
  </si>
  <si>
    <t>Tabla de corte</t>
  </si>
  <si>
    <t>Sobres para radiografías con agarradera</t>
  </si>
  <si>
    <t>Cinta para ductos color plata. Marca Janel de 48mm x 50 mts</t>
  </si>
  <si>
    <t>Cinta Maskin Tape. Marca Tuk de 48mm x 50mt</t>
  </si>
  <si>
    <t>Etiquetas de papel colgantes 9 x 24mm</t>
  </si>
  <si>
    <t>Bicolor Dixon</t>
  </si>
  <si>
    <t>Carpetas blancas de 2"</t>
  </si>
  <si>
    <t>Carpetas blancas de 3"</t>
  </si>
  <si>
    <t>Chinches</t>
  </si>
  <si>
    <t>Cintas Adhesivas</t>
  </si>
  <si>
    <t>Clip Gótico # 1</t>
  </si>
  <si>
    <t>Corrector de Pluma Zebra</t>
  </si>
  <si>
    <t>Cuaderno Profesional Rayado</t>
  </si>
  <si>
    <t>Etiquetas Adhesivas No. 20 FILE C.B. 75010351 (JANEL)</t>
  </si>
  <si>
    <t>Etiquetas Adhesivas No. 25 50 00 C.B. 7501036 (JANEL)</t>
  </si>
  <si>
    <t>Folder  tamaño carta Amarillo</t>
  </si>
  <si>
    <t>Goma de borrar de migajón</t>
  </si>
  <si>
    <t>Grapas lisas marca PILOT No. 400 C.B. 767982000243</t>
  </si>
  <si>
    <t>Lapiceros  (porta minas)</t>
  </si>
  <si>
    <t>Lápices mirado</t>
  </si>
  <si>
    <t>Lápiz adhesivo pritt, 40 grs.</t>
  </si>
  <si>
    <t>Marcatextos (color rosa, verde, naranja, amarillo y azul) (2 de cada color)</t>
  </si>
  <si>
    <t>Micas (protectores de hojas) marca Kinera</t>
  </si>
  <si>
    <t>Papel  Grueso (opalina) para hacer constancias</t>
  </si>
  <si>
    <t>Papel Bond</t>
  </si>
  <si>
    <t>Papel Membretado</t>
  </si>
  <si>
    <t>Plumas  (color negro y azul, 12 de cada color)</t>
  </si>
  <si>
    <t>Plumones indelebles para CD' S (punto mediano, color negro)</t>
  </si>
  <si>
    <t xml:space="preserve">Post´it  de 7.5 x 7.5 cm </t>
  </si>
  <si>
    <t>Post´it de 5 x 4 cm</t>
  </si>
  <si>
    <t>Puntillas p/lapicero  de 0.5 mm</t>
  </si>
  <si>
    <t>Separadores de Hojas numéricos del 1 al 12</t>
  </si>
  <si>
    <t>Sobres  Manila tamaño esquela</t>
  </si>
  <si>
    <t>Sobres  Manila tamaño carta</t>
  </si>
  <si>
    <t>Sobres  Manila tamaño oficio</t>
  </si>
  <si>
    <t>Sobres  Manila Grande</t>
  </si>
  <si>
    <t>Sobres  Manila Extragrande</t>
  </si>
  <si>
    <t>dvd</t>
  </si>
  <si>
    <t>CD´s -virgen  CD-R</t>
  </si>
  <si>
    <t>CD´s -virgen   regravable CD-RW</t>
  </si>
  <si>
    <t xml:space="preserve">varios </t>
  </si>
  <si>
    <t>Toner para impresoras varias administrativas y académicas</t>
  </si>
  <si>
    <t>cartucho negro</t>
  </si>
  <si>
    <t>cartucho color</t>
  </si>
  <si>
    <t>memoria USB 8 GB</t>
  </si>
  <si>
    <t>disco duro externo de 1TB de capacidad</t>
  </si>
  <si>
    <t>Aire comprimido 283gms</t>
  </si>
  <si>
    <t>Disco duro externo 1 terabytes</t>
  </si>
  <si>
    <t xml:space="preserve">Memoria USB de 16 Gb Marca Kingston </t>
  </si>
  <si>
    <t xml:space="preserve">CD </t>
  </si>
  <si>
    <t>DVD-R MEMOREX 120MIN 4.7GB 16X</t>
  </si>
  <si>
    <t>Microscopio Digital Usb 1000x Zoom Optico Hd 8 Potentes Leds. MarcaTK Store</t>
  </si>
  <si>
    <t>KINGSTON MEMORIA USB 16GB</t>
  </si>
  <si>
    <t>periódicos, revistas varios</t>
  </si>
  <si>
    <t>VARIOS MATERIAL DE LIMPIEZA</t>
  </si>
  <si>
    <t>varios</t>
  </si>
  <si>
    <t>Franela gris, 50cm, con orillo</t>
  </si>
  <si>
    <t>Toalla d/papel p/manos</t>
  </si>
  <si>
    <t>Jabón liquido  para manos de 500 ml</t>
  </si>
  <si>
    <t>Jabón líquido para platos Salvo 1,6 l</t>
  </si>
  <si>
    <t>Fibras Scotch-Brite</t>
  </si>
  <si>
    <t>Toallas de papel secante</t>
  </si>
  <si>
    <t>Franela Blanca</t>
  </si>
  <si>
    <t>Bolsa de polietileno Grande, gruesa, con jareta, c/20pza</t>
  </si>
  <si>
    <t>FIBRAS DE TRASTE  (Scotch verde)</t>
  </si>
  <si>
    <t>FRANELA  ROJA (TELAS PARISINA)</t>
  </si>
  <si>
    <t>JABON DE POLVO</t>
  </si>
  <si>
    <t>rollo de Papel toalla</t>
  </si>
  <si>
    <t>PINOL</t>
  </si>
  <si>
    <t xml:space="preserve">RECOGEDOR </t>
  </si>
  <si>
    <t>ESCOBA</t>
  </si>
  <si>
    <t>bolsas con cierre tipo ziploc de 2"x2"</t>
  </si>
  <si>
    <t>bolsas con cierre tipo ziploc de 3" x 4"</t>
  </si>
  <si>
    <t>bolsas con cierre tipo ziploc de 4" x 7"</t>
  </si>
  <si>
    <t>materiales varios Admision</t>
    <phoneticPr fontId="0" type="noConversion"/>
  </si>
  <si>
    <t>COMPRA DE LIBROS FIL</t>
  </si>
  <si>
    <t xml:space="preserve">Pinceles Windsor &amp; Newton serie 16  No. 3 </t>
  </si>
  <si>
    <t xml:space="preserve">Pinceles Windsor &amp; Newton serie 7  No. 3 </t>
  </si>
  <si>
    <t xml:space="preserve">Pinceles pelo natural No. 3 (no finos) </t>
  </si>
  <si>
    <t xml:space="preserve">Hilasa de algodón  color natural </t>
  </si>
  <si>
    <t>Cinta Palmita</t>
  </si>
  <si>
    <t>Liston piola</t>
  </si>
  <si>
    <t>Piedra Afilar, doble cara</t>
  </si>
  <si>
    <t xml:space="preserve">Micas (pigmentos polvo) oro amarillo. Paquete 250 gr. Casa Santiago </t>
  </si>
  <si>
    <t>Micas (pigmentos polvo) oro metalico.    Paquete 250 gr. Casa Santiago</t>
  </si>
  <si>
    <t xml:space="preserve">17 tubos de pinturas al Barniz. Marca Maimieri de resina Cetónica (Tubos de color Rojo) Casa Santiago. </t>
  </si>
  <si>
    <t>Espatula de arte marca Rodin, distintos modelos</t>
  </si>
  <si>
    <t>rojo inglés (Casa Serra)</t>
  </si>
  <si>
    <t>amarillo ocre (Casa Serra)</t>
  </si>
  <si>
    <t xml:space="preserve">tierra de siena natural (Casa Serra) </t>
  </si>
  <si>
    <t xml:space="preserve">tierra de siena tostada (Casa Serra) </t>
  </si>
  <si>
    <t xml:space="preserve">tierra de sombra natural (Casa Serra) </t>
  </si>
  <si>
    <t>tierra de sombra tostada (Casa Serra)</t>
  </si>
  <si>
    <t>BEVA Film</t>
  </si>
  <si>
    <t>Pincel p/acuarela Marca Rodín, serie 9700, #0</t>
  </si>
  <si>
    <t>Pincel p/reintegración Marca Winsor and Newton, serie 16, #0</t>
  </si>
  <si>
    <t>Pincel p/reintegración Marca Winsor and Newton, serie 16, #1</t>
  </si>
  <si>
    <t>Pincel p/reintegración Marca Winsor and Newton, serie 16, #2</t>
  </si>
  <si>
    <t xml:space="preserve">Acuarela profesional en pastilla Marca W&amp;N, c/Aliz Crimson, (3A)5011 </t>
  </si>
  <si>
    <t>Acuarela profesional en pastilla Marca W&amp;N, c/Cad  Yellow Pale, (1A)4011</t>
  </si>
  <si>
    <t>Acuarela profesional en pastilla Marca W&amp;N, Sienna, (1AA), 5111</t>
  </si>
  <si>
    <t>Acuarela profesional en pastilla Marca W&amp;N, Cad Red Pale, (1A) 4911</t>
  </si>
  <si>
    <t>Acuarela profesional en pastilla Marca W&amp;N, Viridian, (1A), 4711</t>
  </si>
  <si>
    <t>Acuarela profesional en pastilla Marca W&amp;N, ultramar, (1A), 5111</t>
  </si>
  <si>
    <t>Acuarela profesional en pastilla Marca W&amp;N, yellow ochre, 5011</t>
  </si>
  <si>
    <t>Acuarela profesional en pastilla Marca W&amp;N, Sap green, (1A), 4911</t>
  </si>
  <si>
    <t>Acuarela profesional en pastilla Marca W&amp;N, cobalt blue, 4611</t>
  </si>
  <si>
    <t>Acuarela profesional en pastilla Marca W&amp;N, Cad yellow, (1A), 4011</t>
  </si>
  <si>
    <t>aire comprimido Marca Pellets, de 425 grs.</t>
  </si>
  <si>
    <t>marcador magistral marca Azor con cuatro</t>
  </si>
  <si>
    <t>aerográfo Marca PASCHE</t>
  </si>
  <si>
    <t>godete con tapa hermetica marca conda,modelo A159422</t>
  </si>
  <si>
    <t xml:space="preserve">Pinturas acrilicas rojo ingles </t>
  </si>
  <si>
    <t xml:space="preserve">Pinturas acrilicas sombra natural </t>
  </si>
  <si>
    <t>Pinturas acrilicas rojo de cadmio</t>
  </si>
  <si>
    <t>Pinturas acrilicas verde ftalo</t>
  </si>
  <si>
    <t>Pinturas acrilicas verde claro</t>
  </si>
  <si>
    <t xml:space="preserve">Pinturas acrilicas azul ultramar </t>
  </si>
  <si>
    <t xml:space="preserve">Pinturas acrilicas azul cobalto </t>
  </si>
  <si>
    <t>Pinturas acrilicas rojo alizarina</t>
  </si>
  <si>
    <t>Pinturas acrilicas azul ceruleo</t>
  </si>
  <si>
    <t>Pinturas acrilicas negro de humo</t>
  </si>
  <si>
    <t>Pinturas acrilicas naranja de cadmio</t>
  </si>
  <si>
    <t>Pinturas acrilicas blanco titanio</t>
  </si>
  <si>
    <t>Pinturas acrilicas ocre claro</t>
  </si>
  <si>
    <t>Pinturas acrilicas ocre medio</t>
  </si>
  <si>
    <t>Pinturas acrilicas sombra natural</t>
  </si>
  <si>
    <t>Pinturas acrilicas amarillo de cadmio,</t>
  </si>
  <si>
    <t>Pinturas acrilicas siena tostada</t>
  </si>
  <si>
    <t>Papel de china blanco. Paquete de 100 pliegos</t>
  </si>
  <si>
    <t>Pinceles para reintegración Winsor &amp; Newton Serie 7 Kolinsky No 0</t>
  </si>
  <si>
    <t>Pinceles para reintegración Winsor &amp; Newton Serie 7 Kolinsky No 1</t>
  </si>
  <si>
    <t>Pinceles para reintegración Winsor &amp; Newton Serie 7 Kolinsky No 2</t>
  </si>
  <si>
    <t>Pinturas al barniz Maimeri Ocre oscuro</t>
  </si>
  <si>
    <t>Pinturas al barniz Maimeri Ocre claro</t>
  </si>
  <si>
    <t>Pinturas al barniz Maimeri Rojo de Cadmio obscuro</t>
  </si>
  <si>
    <t>Pinturas al barniz Maimeri Bermellón</t>
  </si>
  <si>
    <t>Pinturas al barniz Maimeri Sombra Tostada</t>
  </si>
  <si>
    <t>Paleta de reintegración de dorados Marca Estratos de Casa Santiago</t>
  </si>
  <si>
    <t>Plástico de alta densidad Polietileno transparente</t>
  </si>
  <si>
    <t>Plastilina epoxica De dos componentes de Resinas Guadalajara</t>
  </si>
  <si>
    <t>Plastilina Blanca, Marca DAS</t>
  </si>
  <si>
    <t>Carbonato de calcio bolsa de 5 kg</t>
  </si>
  <si>
    <t>Plastilina de silicón De dos componentes de Resinas Guadalajara</t>
  </si>
  <si>
    <t>Resina Araldite Madera SV 427 De dos componentes Resina termoestable de Casa Santiago</t>
  </si>
  <si>
    <t xml:space="preserve">Hoja de oro fino Librillo de oro de 24 kilates con 25 hojas. Casa Serra o casa Santiago </t>
  </si>
  <si>
    <t>Cera microcristalina Marca RENAISSANCE DE Casa Santiago</t>
  </si>
  <si>
    <t>Plastilina de silicón de dos componentes de Resinas Guadalajara</t>
  </si>
  <si>
    <t xml:space="preserve">Hoja de oro fino librillo de oro de 24 kilates con 25 hojas. Casa Serra o casa Santiago </t>
  </si>
  <si>
    <t>Cera microcristalina Marca RENAISSANCE de Casa Santiago</t>
  </si>
  <si>
    <t xml:space="preserve">TUBO DE PINTURA AL BARNIZ MAIMERI BLANCO DE TITANIO </t>
  </si>
  <si>
    <t>TUBO DE PINTURA AL BARNIZ MAIMERI NEGRO DE HUMO</t>
  </si>
  <si>
    <t xml:space="preserve">TUBO DE PINTURA AL BARNIZ MAIMERI ROJO ALIZARINA </t>
  </si>
  <si>
    <t>TUBO DE PINTURA AL BARNIZ MAIMERI OCRE</t>
  </si>
  <si>
    <t xml:space="preserve">TUBO DE PINTURA AL BARNIZ MAIMERI SOMBRA NATURAL </t>
  </si>
  <si>
    <t>TUBO DE PINTURA AL BARNIZ MAIMERI AZUL ULTRAMAR</t>
  </si>
  <si>
    <t>TUBO DE PINTURA AL BARNIZ MAIMERI ROJO BERMELLON</t>
  </si>
  <si>
    <t>TUBO DE PINTURA AL BARNIZ MAIMERI ROJO CADMIO</t>
  </si>
  <si>
    <r>
      <t>papel japonés Tengucho extra delgado de 5 gr/m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100% kozo 63.5 x 96.5 con pH neutro hecho a máquina color blanco  MARCA JM RESTAURACIONES</t>
    </r>
  </si>
  <si>
    <r>
      <t>Papel japonés kikura de 21 gr/m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50% kozo 50% cañamo de manila color Beige MARCA JM RESTAURACIONES</t>
    </r>
  </si>
  <si>
    <t>papel japonés EDITORIAL MARCO POLO
PJK-01 GRUESO MARFIL</t>
  </si>
  <si>
    <t>Hollitex calibre 3257 poliester nonwoven 117.5 cm de ancho</t>
  </si>
  <si>
    <t>Pincel para acuarela
pincel serie 7 redondo de pelo de ardilla, #2 Winsor &amp; Newton</t>
  </si>
  <si>
    <t>Pincel para acuarela
pincel serie 7 redondo de pelo de ardilla, #1 Winsor &amp; Newton</t>
  </si>
  <si>
    <t>Acuarela Cotman Winsor &amp; Newton
tubos de 8 ml colores:Yellow,Yellow ochre, Raw sienna, Raw umber, Indian red, Burnt sien, Sepia,Burnt umbe, Cadmium red deep, Ultramarin, Cobalt blue.</t>
  </si>
  <si>
    <t xml:space="preserve">Brocha Holbein (atado sin metales) 3"e pelo de cabra
</t>
  </si>
  <si>
    <t>Brocha de cerda blanca
"Hake" 2.5 ó 3"</t>
  </si>
  <si>
    <t>Brocha de cerda blanca
Rodin S518-1/2 plg.</t>
  </si>
  <si>
    <t>cajas de polipropileno para archivo</t>
  </si>
  <si>
    <t>hilo de algodón No.10 marca Omega</t>
  </si>
  <si>
    <t>Brocha de cerda vegetal TRUPER 6 "código 14494</t>
  </si>
  <si>
    <t>brocha japonesa Hake para la aplicación de adhesivos de 2.5"</t>
  </si>
  <si>
    <t>brocha japonesa de montaje nazebake. Hecha de palma 5  3/4"</t>
  </si>
  <si>
    <t>brocha japonesa de montaje noribake. Brocha para adhesivo de pelo de cabra 5 2/4"</t>
  </si>
  <si>
    <t>Aspersor Dalia
De latón cromado 900cc.</t>
  </si>
  <si>
    <t>Cofee break, para 80 personas por tres días de duración del X Foro de la ECRO</t>
  </si>
  <si>
    <t>Bocadillos y bebidas para 60 personas en la Graduación de la 18 alumnos de la Octava generación</t>
  </si>
  <si>
    <t>AGUA GARRAFON, y juntas</t>
  </si>
  <si>
    <t>Café para cafetera (marca blasón)</t>
  </si>
  <si>
    <t>Té</t>
  </si>
  <si>
    <t>Azucar</t>
  </si>
  <si>
    <t>Splenda</t>
  </si>
  <si>
    <t>Pocillos 2 lt</t>
  </si>
  <si>
    <t>Pocillos 5 lt</t>
  </si>
  <si>
    <t>Globos mezcladores</t>
  </si>
  <si>
    <t>Palas de madera</t>
  </si>
  <si>
    <t>Cucharas de peltre</t>
  </si>
  <si>
    <t xml:space="preserve">Frasco de vidrioBoca ancha, tapa de metal,  capacidad 100 ml </t>
  </si>
  <si>
    <t xml:space="preserve">Frasco de vidrioBoca ancha, tapa de metal,  capacidad 300 ml </t>
  </si>
  <si>
    <t xml:space="preserve">Frasco de vidrioBoca ancha, tapa de metal,  capacidad 500 ml </t>
  </si>
  <si>
    <t xml:space="preserve">Frasco de vidrioBoca ancha, tapa de metal,  capacidad 1 litro </t>
  </si>
  <si>
    <t>Plástico ega pack transparente autoadherente</t>
  </si>
  <si>
    <t>parrila eléctrica</t>
  </si>
  <si>
    <t>frasco transparentede  1 lt con tapa metálica</t>
  </si>
  <si>
    <t>frasco transparentede  3 lt con tapa metálica</t>
  </si>
  <si>
    <t>frasco transparente de 300 gr con tapa metalica</t>
  </si>
  <si>
    <t>charolas para mesero color café, de fondo liso y sin corcho</t>
  </si>
  <si>
    <t>licuadora marca Hamilton Beach, de 2 litros de capacidad semiindustrial con vaso de acero inoxidable</t>
  </si>
  <si>
    <t>BOTE  DE PLASTICO (De 250 ml de capacidad, opacos)</t>
  </si>
  <si>
    <t>BOTE  DE PLASTICO ( De 500 ml de capacidad,  opacos)</t>
  </si>
  <si>
    <t>BOTE  DE PLASTICO (De 1 lts de capacidad  opacos)</t>
  </si>
  <si>
    <t>BOTE  DE PLASTICO (De 2 lts.  Color blanco)</t>
  </si>
  <si>
    <t>FRASCOS DE VIDRIO GOTEROS (Capacidad en el contenido de liquidos de  5 ml)</t>
  </si>
  <si>
    <t>FRASCOS DE VIDRIO GOTEROS (Capacidad en el contenido de liquidos de  10 ml)</t>
  </si>
  <si>
    <t>FRASCOS DE VIDRIO GOTEROS (Capacidad en el contenido de liquidos de  15 ml)</t>
  </si>
  <si>
    <t>FRASCOS DE VIDRIO GOTEROS (Capacidad en el contenido de liquidos de  30 ml)</t>
  </si>
  <si>
    <t>FRASCOS DE VIDRIO GOTEROS (Capacidad en el contenido de liquidos de  50 ml)</t>
  </si>
  <si>
    <t>GOTEROS PARA FRASCO (Capacidad en el contenido de liquidos de  5 ml)</t>
  </si>
  <si>
    <t>GOTEROS PARA FRASCO (Capacidad en el contenido de liquidos de  10 ml)</t>
  </si>
  <si>
    <t>GOTEROS PARA FRASCO (Capacidad en el contenido de liquidos de  15 ml)</t>
  </si>
  <si>
    <t>GOTEROS PARA FRASCO (Capacidad en el contenido de liquidos de  20 ml)</t>
  </si>
  <si>
    <t>CHAROLAS TIPO PANERA (25 CM EN DIAMETRO X 10 CM DE ALTO)</t>
  </si>
  <si>
    <t>PAPEL ALUMINIO ( DE 50 MTS)</t>
  </si>
  <si>
    <t>PAPEL ALUMINIO CALIBRE 10</t>
  </si>
  <si>
    <t>BOLSA DE POLIETILENO CON ZIPPER 1X1CM  100 LA PIEZA</t>
  </si>
  <si>
    <t>BOLSA DE POLIETILENO CON ZIPPER 16X14CM  100 LA PIEZA</t>
  </si>
  <si>
    <t>BOLSA DE POLIETILENO CON ZIPPER 30X30CM  100 LA PIEZA</t>
  </si>
  <si>
    <t>RECIPIENTE DE PLASTICO CON TAPA 10 X 10 CMS.</t>
  </si>
  <si>
    <t>Charolas de pástico para meseros blancas</t>
  </si>
  <si>
    <r>
      <t>Plástico Egapac de 182, 850 ft rollo. PARA ENVOLVER ALIMENTOS AUTOADHERIBLE (</t>
    </r>
    <r>
      <rPr>
        <b/>
        <sz val="11"/>
        <color theme="1"/>
        <rFont val="Calibri"/>
        <family val="2"/>
        <scheme val="minor"/>
      </rPr>
      <t>no comprar de embalaje</t>
    </r>
    <r>
      <rPr>
        <sz val="11"/>
        <color theme="1"/>
        <rFont val="Calibri"/>
        <family val="2"/>
        <scheme val="minor"/>
      </rPr>
      <t>)</t>
    </r>
  </si>
  <si>
    <t>Jarra para cafetera (Proctor Silex)</t>
  </si>
  <si>
    <t xml:space="preserve">MANTA DE CIELO </t>
  </si>
  <si>
    <t>Lino modelo Hera</t>
  </si>
  <si>
    <t>Lino modelo Helio</t>
  </si>
  <si>
    <t xml:space="preserve">Crepelina de seda natural, color natural. El Grieguito, DF. </t>
  </si>
  <si>
    <t>Franela blanca</t>
  </si>
  <si>
    <t>Terciopelo sintetico  gris</t>
  </si>
  <si>
    <t>Tela tyveck</t>
  </si>
  <si>
    <t>Loneta blanca de algodón de trama cerrada,  gruesa</t>
  </si>
  <si>
    <t>Papel filtro 52 x 75 cms 305 grs</t>
  </si>
  <si>
    <t>Papel japonés grosor mediano</t>
  </si>
  <si>
    <t>Carbón activado carbotural grageas</t>
  </si>
  <si>
    <t>ACEITE LUBRICANTE PARA BOMBA DE VACIO</t>
  </si>
  <si>
    <t>ACEITE PARA COMPRESOR</t>
  </si>
  <si>
    <t xml:space="preserve"> 
Horno de Microondas Daewoo 1.1 Pies cúbicos Silver Mod. KOR-1N3AS</t>
  </si>
  <si>
    <t xml:space="preserve">PASTA C-4 </t>
  </si>
  <si>
    <t xml:space="preserve">SILICATO DE SODIO </t>
  </si>
  <si>
    <t>FRITA PARA BARRO SIN PLOMO PF-200</t>
  </si>
  <si>
    <t>BENTONITA SODICA</t>
  </si>
  <si>
    <t>CAOLIN EPK</t>
  </si>
  <si>
    <t>ARCILLA BOLA OLD MINE OM4</t>
  </si>
  <si>
    <t xml:space="preserve">arena amarilla </t>
  </si>
  <si>
    <t>arena de rio</t>
  </si>
  <si>
    <t>Fibra cerámca, color blanco, en rollo de 600 a 1200 grados centígrados</t>
  </si>
  <si>
    <t>cal quimica</t>
  </si>
  <si>
    <t>Almagre, Casa Santiago</t>
  </si>
  <si>
    <t>Blanco de titanio, Casa Serra</t>
  </si>
  <si>
    <t>Blanco de Zinc Casa Serra</t>
  </si>
  <si>
    <t>YESO CERÁMICO</t>
  </si>
  <si>
    <t>Bastidores definitivos en madera de cedro  según medidas</t>
  </si>
  <si>
    <t>Bastidores de trabajo en madera de pino según medidas</t>
  </si>
  <si>
    <t>Bendas de algodón, mediana compresión 6cm X 7 m</t>
  </si>
  <si>
    <t>abatelenguas 500 p/c 25 AM/44</t>
  </si>
  <si>
    <t>hisopos</t>
  </si>
  <si>
    <t>Gasa esterilizada, presentacion farmacia.  8 capas, 17 hilos 10 X 10 cm caja con 50</t>
  </si>
  <si>
    <t>Algodón</t>
  </si>
  <si>
    <t>Madera balsa No.52  de 25.4 x 25.4 x 91.5 mm Papeleria Lumen</t>
  </si>
  <si>
    <t>No. 19 de 2.3 x 76.2 mm x 91.5 cm</t>
  </si>
  <si>
    <t>No. 43 de 6.4 x 50.8 mm x 91.5 cm</t>
  </si>
  <si>
    <t>No. 48 de.9.5 x 25.4 mm x 91.5 cm</t>
  </si>
  <si>
    <t>No. 36 de 4.7 x 50.8 mm x 91.5 cm</t>
  </si>
  <si>
    <t>No. 49 de 12.7 x 12.7 mm x 91.5 cm</t>
  </si>
  <si>
    <t>No. 56 de 9.5 x 12.7 mm x 91.5 cm</t>
  </si>
  <si>
    <t>frascos de vidrio con tapa metálica de medio Litro</t>
  </si>
  <si>
    <t>frascos de vidrio con tapa metálica de 1 Litro</t>
  </si>
  <si>
    <t xml:space="preserve">VIDRIOS VARIOS </t>
  </si>
  <si>
    <t xml:space="preserve">Vidrio 6 mm de grueso,  40 x 40 cm filos matados  </t>
  </si>
  <si>
    <t xml:space="preserve">Vidrio 6 mm  de grueso  20 x 20 cm  filos matados  </t>
  </si>
  <si>
    <t xml:space="preserve">Vidrio 6 mm de grueso 10 x 20 cm filos matados  </t>
  </si>
  <si>
    <t>Frasco de vidrio  transparente con tapa cap. 1 lt. Envases velasco</t>
  </si>
  <si>
    <t>Frasco de vidrio transparente con tapa cap. 500 ml. Envases velasco</t>
  </si>
  <si>
    <t>Frasco de vidrio transparente con tapa cap. 250 ml envases velasco</t>
  </si>
  <si>
    <t>vidrio (27 x 29) 9 mm con cantos redondeados</t>
  </si>
  <si>
    <t>vidrio (19 x 14) 9 mm con cantos redondeados</t>
  </si>
  <si>
    <t>MATERIAL ELECTRICO VARIO</t>
  </si>
  <si>
    <t xml:space="preserve">ventilador de pedestal Metálico Industrial </t>
  </si>
  <si>
    <t>pila recargable AAA, Marca Duracel, paquete de 6</t>
  </si>
  <si>
    <t>Extensión naranja uso rudo TRUPER de 10 m calibre 16</t>
  </si>
  <si>
    <t>Multicontacto 6 tomas cable 5 pies</t>
  </si>
  <si>
    <t>BATERIA AA (CAJA DE  BATERIA AA PAQUETE DE 4 BATERIAS.)</t>
  </si>
  <si>
    <t>BATERIA CUADRADA (9 V)</t>
  </si>
  <si>
    <t>PILAS DE RELOJ</t>
  </si>
  <si>
    <t>FUSIBLES 0.2- 0.5 A/250 V (CAJA CON 10 PZAS).</t>
  </si>
  <si>
    <t>Extensión electrica de 15 mts. Marca Voltech de uso rudo, calibre 16</t>
  </si>
  <si>
    <t>CLAVOS, TORNILLOS ,TUERCAS</t>
  </si>
  <si>
    <t>marmolina grado 1</t>
  </si>
  <si>
    <t>marmolina grado 2</t>
  </si>
  <si>
    <t xml:space="preserve">LLAVE MESCLADORA , TIERRA PARA PLANTAS, </t>
  </si>
  <si>
    <t xml:space="preserve">PERCIANAS , MANGUERAS </t>
  </si>
  <si>
    <t>Acrílico de piso para oficinas</t>
  </si>
  <si>
    <t>LIJAS,LACAS,SELLADORES,BARNICES</t>
  </si>
  <si>
    <t>IMPERMEABILIZANTE</t>
  </si>
  <si>
    <t>Pegamento mowilith B60H</t>
  </si>
  <si>
    <t>BEVA Solution/ Provedor Jorge Montaño</t>
  </si>
  <si>
    <t xml:space="preserve">Trementina de Venecia </t>
  </si>
  <si>
    <t>Fischleim, cola de pescado</t>
  </si>
  <si>
    <t>Lija de agua de 9X 11" de carburo de silicio sobre papel impermeable No. 1200</t>
  </si>
  <si>
    <t>Lija de agua de 9X 11" de carburo de silicio sobre papel impermeable No.800</t>
  </si>
  <si>
    <t>Lija de agua de 9X 11" de carburo de silicio sobre papel impermeable No. 600</t>
  </si>
  <si>
    <t>Lija de agua de 9X 11" de carburo de silicio sobre papel impermeable No. 320</t>
  </si>
  <si>
    <t>Lija de agua de 9X 11" de carburo de silicio sobre papel impermeable No. 240</t>
  </si>
  <si>
    <t>Lija de agua de 9X 11" de carburo de silicio sobre papel impermeable No. 100</t>
  </si>
  <si>
    <t>Thinner En galon de 4 litros</t>
  </si>
  <si>
    <t>RESINA EPOXICA</t>
  </si>
  <si>
    <t>Kola-Loca</t>
  </si>
  <si>
    <t>Llana de metal marca trupper</t>
  </si>
  <si>
    <t>Llana de metal marca trupper con canto dentado</t>
  </si>
  <si>
    <t>Xileno</t>
  </si>
  <si>
    <t>Alcohol Isopropílico</t>
  </si>
  <si>
    <t>Alcohol benzílico</t>
  </si>
  <si>
    <t>Acetato de etilo</t>
  </si>
  <si>
    <t>Acetato de amilo</t>
  </si>
  <si>
    <t>Benzina</t>
  </si>
  <si>
    <t>Gasolina blanca galón c/ 4 lt. Marca comex</t>
  </si>
  <si>
    <t>Agua destilada bidón de 20 litros</t>
  </si>
  <si>
    <t>Thinner Americano galón 4 litro marca comex</t>
  </si>
  <si>
    <t>AGAR-AGAR</t>
  </si>
  <si>
    <t>BALSAMO DE CANADA</t>
  </si>
  <si>
    <t>ACIDO TARTARICO</t>
  </si>
  <si>
    <t>PROPANOL</t>
  </si>
  <si>
    <t>METANOL</t>
  </si>
  <si>
    <t>BUTANOL</t>
  </si>
  <si>
    <t>ALCOHOL BENCILICO</t>
  </si>
  <si>
    <t>CARBONATO DE SODIO</t>
  </si>
  <si>
    <t>NITRATO DE SODIO</t>
  </si>
  <si>
    <t>TARTRATO DE  SODIO Y POTASIO  4-HIDRTADO</t>
  </si>
  <si>
    <t>SULFATO FERRICO</t>
  </si>
  <si>
    <t>CLORURO DE MAGNESIO</t>
  </si>
  <si>
    <t>TENSO ACTIVOS   NO IONICOS</t>
  </si>
  <si>
    <t>DESMOLDANTE</t>
  </si>
  <si>
    <t>EDTA</t>
  </si>
  <si>
    <t>CLORURO DE POTASIO</t>
  </si>
  <si>
    <t>ETANOL</t>
  </si>
  <si>
    <t>AGUA DESTILADA</t>
  </si>
  <si>
    <t xml:space="preserve">TRIETANOL AMINA </t>
  </si>
  <si>
    <t>CITRATO FERRICO AMONIACAL</t>
  </si>
  <si>
    <t>XILOL</t>
  </si>
  <si>
    <t>GASOLINA BLANCA</t>
  </si>
  <si>
    <t>HEXANO</t>
  </si>
  <si>
    <t>ACETONA</t>
  </si>
  <si>
    <t>Metil celulosa Lineco 454 gr, marca Marco Polo modelo 793-1000</t>
  </si>
  <si>
    <t>alcohol etílico 20 litros</t>
  </si>
  <si>
    <t>acetato de etilo 20 litros</t>
  </si>
  <si>
    <t xml:space="preserve">acetona </t>
  </si>
  <si>
    <t xml:space="preserve">xilol </t>
  </si>
  <si>
    <t>Klucel G, adhesivo no iónico modelo 01003 de 454 gr (hidroxipropil celulosa)</t>
  </si>
  <si>
    <t>Acido fítico (phytic acid al 50%) proveedor SIGMA-ALDRICH MEXICO tel 018000075300</t>
  </si>
  <si>
    <t>tiras de papel indicador de Fe (II) paquete con 100 UNIVERSITY PRODUCTS (USA) CÓDICO 539-3000/PRECIO 54 USD</t>
  </si>
  <si>
    <t>fungicidas, herbicidas, plaguicidas, raticidas</t>
  </si>
  <si>
    <t>Producto químico para fumigación canon plus de 45 gr.</t>
  </si>
  <si>
    <t xml:space="preserve">BOTIQUIN </t>
  </si>
  <si>
    <t>Curitas con antiséptico, caja con 30 unidades</t>
  </si>
  <si>
    <t xml:space="preserve">Merthiolate </t>
  </si>
  <si>
    <t>Alcohol etilico. Grado Técnico. Almacen de Drogas la Paz</t>
  </si>
  <si>
    <t>Agua destilada</t>
  </si>
  <si>
    <t>botiquin médico para primeros auxilios</t>
  </si>
  <si>
    <t>Curitas</t>
  </si>
  <si>
    <t>Paracetamol 500 mg</t>
  </si>
  <si>
    <t>Merthiolate Tintura roja marca BAY</t>
  </si>
  <si>
    <t>Aspirina 500 mg</t>
  </si>
  <si>
    <t>BOTIQUIN MEDICO EN PRIMEROS AUXILIOS</t>
  </si>
  <si>
    <t xml:space="preserve">guantes de nitrilo, GRANDE </t>
  </si>
  <si>
    <t>guantes de nitrilo CHICO</t>
  </si>
  <si>
    <t xml:space="preserve">guantes de cirujano GRANDE </t>
  </si>
  <si>
    <t>guantes de cirujano CHICO</t>
  </si>
  <si>
    <t>agua destilada BIDÓN DE 25 Lts</t>
  </si>
  <si>
    <t>jeringas, 5 ml con aguja desechable marca Nipro</t>
  </si>
  <si>
    <t>jeringas Para Insulina</t>
  </si>
  <si>
    <t xml:space="preserve">espatulas de dentista diferentes puntas </t>
  </si>
  <si>
    <t>punta cavitron universal HU FRIDY, Modelo UI25SD100</t>
  </si>
  <si>
    <t>Indicadores de pH paquete con 100</t>
  </si>
  <si>
    <t>Guantes de latex talla M. caja c/100</t>
  </si>
  <si>
    <t>Guantes de latexTalla G. Caja con/100</t>
  </si>
  <si>
    <t>Guantes de nitrilo talla Ch. Caja c/100</t>
  </si>
  <si>
    <t>Mangos de bisturí #4</t>
  </si>
  <si>
    <t>Mangos de bisturí #3</t>
  </si>
  <si>
    <t>Sobres amarillos de papel manila para placas radiograficas de 14 X 12"</t>
  </si>
  <si>
    <t>BOMBA PIPETEADORA LINEAL   (Bomba pipeteadora lineal de succion de liquidos, modelo lineal para pipetas de 10 y 5 ml)</t>
  </si>
  <si>
    <t>ESPATULAS  DE DENTISTA (El modelo corresponde a 10 pzas de cuchara, 5 pzas de aguja y 5 pzas de martillo, )</t>
  </si>
  <si>
    <t>ESPATULAS  DE METAL (Espatula de acero inoxidable de 5* de largo.)</t>
  </si>
  <si>
    <t>ESPATULAS  DE METAL (Espatula de acero inoxidable de 3* de largo).</t>
  </si>
  <si>
    <t>Guantes de nitrilo chicos</t>
  </si>
  <si>
    <t>Agujas estándar para jeringas, 100 por caja</t>
  </si>
  <si>
    <t>espátulas de dentista (punta diamante)</t>
  </si>
  <si>
    <t xml:space="preserve">Monomero Resina para incluir color transparente </t>
  </si>
  <si>
    <t>Vaso de precipitados 250 ml</t>
  </si>
  <si>
    <t>Vaso de precipitados 1000 ml</t>
  </si>
  <si>
    <t>BOTE DE AIRE COMPRIMIDO</t>
  </si>
  <si>
    <t>ELECTRODO PARA POTENCIOMETRO ( Marca Coorning  modelo 430)</t>
  </si>
  <si>
    <t>AFLOJA  TODO (DE CAPACIDAD DE 500 ML)</t>
  </si>
  <si>
    <t>PIPETA PASTEUR DE VIDRIO (CAJA DE 100 PZAS)</t>
  </si>
  <si>
    <t>1</t>
  </si>
  <si>
    <t>ESTUCHE PARA PORTA OBJETOS</t>
  </si>
  <si>
    <t>TIRAS DE PAPEL PH INDICADOR (BOTES DE 100 TIRAS)</t>
  </si>
  <si>
    <t>ENCENDEDOR DE ESTUFA</t>
  </si>
  <si>
    <t>TAPONES DE NEOPRENO (DE 1  CM DE DIAMETRO)</t>
  </si>
  <si>
    <t>TAPONES DE NEOPRENO (DE 3 CM DE DIAMETRO)</t>
  </si>
  <si>
    <t>TAPONES DE NEOPRENO (DE  5 CM DE DIAMETRO)</t>
  </si>
  <si>
    <t>TAPONES DE NEOPRENO ( DE 9 CM DE DIAMETRO)</t>
  </si>
  <si>
    <t>TAPONES DE NEOPRENO (DE  12 CM DE DIAMETRO)</t>
  </si>
  <si>
    <t>CHUPÓN PARA PIPETA  PASTEUR (DE SILICON).</t>
  </si>
  <si>
    <t>MANGUERA DE LATEX PARA MECHERO BUNZEN</t>
  </si>
  <si>
    <t>BALAS DE AGITACION (DE TEFLON  TAMAÑOS DE LARGO 1 CM)</t>
  </si>
  <si>
    <t>BALAS DE AGITACION (DE TEFLON  TAMAÑOS DE LARGO 2CM)</t>
  </si>
  <si>
    <t>BALAS DE AGITACION (DE TEFLON  TAMAÑOS DE LARGO 4 CM)</t>
  </si>
  <si>
    <t>BALAS DE AGITACION (DE TEFLON  TAMAÑOS DE DIAMETRO TIPO ESTRELLA DE 1 CM)</t>
  </si>
  <si>
    <t>BALAS DE AGITACION (DE TEFLON  TAMAÑOS DE DIAMETRO TIPO ESTRELLA DE 4 CM)</t>
  </si>
  <si>
    <t>PINZAS DE DISECCIÓN (DE ACERO INOXIDABLE, 5 DE PUNTA RECTA Y 5 CON PUNTA DE 15 GRADOS. DE ACERO INOXIDABLE)</t>
  </si>
  <si>
    <t>ESCOBILLONES  DE CERDA (PARA TUBO DE ENSAYE)</t>
  </si>
  <si>
    <t>ESCOBILLONES  DE CERDA (PARA MATRAZ)</t>
  </si>
  <si>
    <t>ESCOBILLONES  DE CERDA ( PARA BURETA)</t>
  </si>
  <si>
    <t>PORTAOBJETOS   DE METACRILATO  (CAJA CON 100 PZAS.)</t>
  </si>
  <si>
    <t>RESINA HULE DE SILICON 585 (ADEMAS SE DEBE COMPRAR EL DILUYENTE, CATALIZADOR Y DESMOLDANTE PARA LA CANTIDAD QUE SE SOLICITA)</t>
  </si>
  <si>
    <t>Resina de metacrilato y monomero  (Resina y monomero)</t>
  </si>
  <si>
    <t>EMBUDO  (VIDRIO DE 7 CM DE DIAMETRO)</t>
  </si>
  <si>
    <t>TUBOS CAPILARES (BOTES 100 PZAS CADA  UNO DIMENSIONES DE 1.1-1.2MM.)</t>
  </si>
  <si>
    <t>Escurridores de plastico. (Escurridores de plastico para material de laboratorio.)</t>
  </si>
  <si>
    <t>Caja de cubre objetos de vidrio para muestras</t>
  </si>
  <si>
    <t>Caja de porta objetos de vidrio para muestras</t>
  </si>
  <si>
    <t>Estuche para portaobjetos y monajes de muestras microscópicas para laminillas de plástico blancas</t>
  </si>
  <si>
    <t>Para portaobjetos ( muestras)</t>
  </si>
  <si>
    <t>papel filtro modelo  310 en rollo</t>
  </si>
  <si>
    <t>papel filtro modelo 621 de 52 x 75 cms</t>
  </si>
  <si>
    <t>tiras indicadoras de pH paquete con 100</t>
  </si>
  <si>
    <t>Bálsamo de canadá</t>
  </si>
  <si>
    <t>Placas radográficas de 14" x 17". Marca Marca Agfa. Modelo Structurix D7</t>
  </si>
  <si>
    <t>Revelador Marca Agfa. Modelo G128</t>
  </si>
  <si>
    <t>Fijador marca Agfa G 335</t>
  </si>
  <si>
    <t>P.V.C TUBOS Y CONEXIONES</t>
  </si>
  <si>
    <t>Plastilina de silicon, dos componentes amarillo y blanco</t>
  </si>
  <si>
    <t xml:space="preserve">Material para moldes, Marca Poliester </t>
  </si>
  <si>
    <t>plastico transparente C-600</t>
  </si>
  <si>
    <t>Espuma de poliuretano expandible</t>
  </si>
  <si>
    <t>esponja natural</t>
  </si>
  <si>
    <t>Acetona</t>
  </si>
  <si>
    <t>acetona grado Tecnico, bidón de 20 lts.</t>
  </si>
  <si>
    <t>LUBRICANTES Y ADITIVOS</t>
  </si>
  <si>
    <t>GASOLINA VEHICULOS ECRO chevy</t>
  </si>
  <si>
    <t>Gasolina Blanca. COMEX</t>
  </si>
  <si>
    <t xml:space="preserve">GAS LP </t>
  </si>
  <si>
    <t>transporte al curso de composición y tecnología del papel. Camioneta y pago de gasolina</t>
  </si>
  <si>
    <t>transporte a la práctica de campo. Camioneta y pago de gasolina</t>
  </si>
  <si>
    <t>transporte a la fábrica de papel de atenquique. Camioneta y pago de gasolina</t>
  </si>
  <si>
    <t>ROPA DE TRABAJO (MANDILES)</t>
  </si>
  <si>
    <t xml:space="preserve">Batas.  Manga larga, color blanco, algodón, talla  32, 40 y 42. </t>
  </si>
  <si>
    <t>Filipina dama talla chica y grande blanca algodón</t>
  </si>
  <si>
    <t>Bata  talla grande blanca algodón</t>
  </si>
  <si>
    <t>Batas de trabajo. Tallas grandes. Logotipo de la ECRO</t>
  </si>
  <si>
    <t>Mascara de latex media cara 3M serie 6200 tamaño mediano</t>
  </si>
  <si>
    <t>mascarilla para polvo y particulas</t>
  </si>
  <si>
    <t>Filtros 3M universal multigases 6006</t>
  </si>
  <si>
    <t>Rodilleras ligeras</t>
  </si>
  <si>
    <t>mascarilla plástica con filtro y repuesto, para polvos y pinturas pulverizadas</t>
  </si>
  <si>
    <t>Bata blanca Talla M con logotipo de la ECRO</t>
  </si>
  <si>
    <t>Filtros para fumigación modelo 670</t>
  </si>
  <si>
    <t>Mascarilla media cara, mediana 3M</t>
  </si>
  <si>
    <t>Bata blanca Talla G con logotipo de la ECRO</t>
  </si>
  <si>
    <t>GUANTES  DE NITRILO (GUANTE  MEDIANO )</t>
  </si>
  <si>
    <t>GUANTES DE NITRILO ( GUNATE GRANDE)</t>
  </si>
  <si>
    <t>GUANTES TIPO CIRUJANO DE NITRILO (1 CAJA DE 100 PZAS GUANTE  MEDIANO Y1 CAJA DE 100 PZAS GUANTE GRANDE)</t>
  </si>
  <si>
    <t>guantes de látex talla extrachica</t>
  </si>
  <si>
    <t>guantes de nitrilo talla extrachica</t>
  </si>
  <si>
    <t>guantes de nitrilo talla mediana</t>
  </si>
  <si>
    <t>guantes de látex talla grande</t>
  </si>
  <si>
    <t>Catuchos de repuestos para máscaras contra solventes orgánicos marca 3M</t>
  </si>
  <si>
    <t xml:space="preserve">VARIOS </t>
  </si>
  <si>
    <t>Prensa en "C" de 3 pulgadas</t>
  </si>
  <si>
    <t xml:space="preserve">flexómetro 5 metros </t>
  </si>
  <si>
    <t xml:space="preserve">brochas de pelo sintético 2" de ancho </t>
  </si>
  <si>
    <t xml:space="preserve">brochas de pelo sintético 3" de ancho </t>
  </si>
  <si>
    <t xml:space="preserve">brochas de pelo sintético 5" de ancho </t>
  </si>
  <si>
    <t>vernier Digital</t>
  </si>
  <si>
    <t>kit para compresora</t>
  </si>
  <si>
    <t>Kit de herramientas Marca Dremel 710 RW 170 piezas</t>
  </si>
  <si>
    <t>Broquero de cambio rápido Marca Dremel Código  4486</t>
  </si>
  <si>
    <t xml:space="preserve"> Carbones dremel Carbones o escobillas Marca Dremel </t>
  </si>
  <si>
    <t>Juego de brocas Marca Dremel 628</t>
  </si>
  <si>
    <t>Dremel Básico 3000 PA con 10 accesorios</t>
  </si>
  <si>
    <t>Kit de boquillas Marca Dremel 4485</t>
  </si>
  <si>
    <t xml:space="preserve">Mini sierra circular Marca Dremel  </t>
  </si>
  <si>
    <t xml:space="preserve">Para lijar/esmerilar Marca Dremel Código 686 de 31 piezas </t>
  </si>
  <si>
    <t>Eje flexible Marca Dremel</t>
  </si>
  <si>
    <t>Espátula caliente Con regulador de temperatura</t>
  </si>
  <si>
    <t>Flexometro de 20 m</t>
  </si>
  <si>
    <t>flexometro de 5 m</t>
  </si>
  <si>
    <t xml:space="preserve">Arco para cegueta Ajustable de cromo de 12" </t>
  </si>
  <si>
    <t>Aspiradora 12 gal. 5 HP marca RIDGID</t>
  </si>
  <si>
    <t xml:space="preserve">Rotomaratillo Marca BOSH 600 watts 12.7 mm </t>
  </si>
  <si>
    <t>Lijadora orbital de 5" 3 Amp. Mod. 6021-21 Marca Milwaukee</t>
  </si>
  <si>
    <t xml:space="preserve">Taladro manual Marca Warhammer </t>
  </si>
  <si>
    <t>Taladro broquero Marca Makita de 3/8 " potenvia 530 watts</t>
  </si>
  <si>
    <t>Arco calador de cegueta De 6" mango ergonómico antiderrapante Home Depot</t>
  </si>
  <si>
    <t xml:space="preserve">Aspiradora de mano Marca Koblenz 12 V. </t>
  </si>
  <si>
    <t>kit de coples  para compresora</t>
  </si>
  <si>
    <t xml:space="preserve">llave inglesa de 5/8 </t>
  </si>
  <si>
    <t>Torquimetro de 0 a 175 pies/lb, 0 a 240 Nm URREA #6121A cuadro de 1/2" long. 21-1/2", tipo fijo-caratula</t>
  </si>
  <si>
    <t>CRAFTSMAN, 7 DADOS, 3/8, 7/16, 9/16, 5/8, 11/16, 3/4,13/16, PARA MATRACA DE 3/8, PARA MATRACA DE MEDIA</t>
  </si>
  <si>
    <t>CANDADOS,CERRADURAS, CHAPAS , LLAVES</t>
  </si>
  <si>
    <t>estructuras de sillas, pistones, brazos asientos y respaldos, tornillos</t>
  </si>
  <si>
    <t>ratones, teclados, antivirus</t>
  </si>
  <si>
    <t>Regulador de voltaje. No break (UPS) de 1000VA, 500Watts, para 45 minutos de respaldo. Marca Steren, Modelo: NB-1010</t>
  </si>
  <si>
    <t>Vaso de precipitado 1000 ml</t>
  </si>
  <si>
    <t>Vaso de precipitado 500 ml</t>
  </si>
  <si>
    <t>Perilla de tres pasos pipeteado de seguirdad de laboratorio</t>
  </si>
  <si>
    <t>Balanza Granataria de tres brazos para laboratorio</t>
  </si>
  <si>
    <t>ELECTRODO PARA POTENCIOMETRO</t>
  </si>
  <si>
    <t>LLAVE PARA LABORATORIO</t>
  </si>
  <si>
    <t>FUNDAS PARA MICROSCOPIO ESTEREOSCOPICO
MARCA: OLYMPUS OC-11</t>
  </si>
  <si>
    <t>FUNDAS PARA MICROSCOPIO. MARCA: OLYMPUS
OPTICO</t>
  </si>
  <si>
    <t>llantas, suspensiones, sistemas de frenos</t>
  </si>
  <si>
    <t xml:space="preserve">Filtros para aspiradora (marca Koblenz modelo Ultra Vac) </t>
  </si>
  <si>
    <t>PERSIANAS (PERSIANAS DE COLOR BLANCO ALTO DE 3.00 MTS Y LARGO 2.30 MTS)</t>
  </si>
  <si>
    <t>mensajería</t>
  </si>
  <si>
    <t xml:space="preserve">SERVICIO POSTAL </t>
  </si>
  <si>
    <t>Mensajería nacional</t>
  </si>
  <si>
    <t>Mensajería internacional</t>
  </si>
  <si>
    <t>de servicios de contabilidad, auditoría y asesoría contable y fiscal</t>
  </si>
  <si>
    <t>Curso en el CUCBA Departamento de Madera Celulosa y Papel. Curso práctico sobre química y manufactura del papel</t>
  </si>
  <si>
    <t>FOTOCOPIADO</t>
  </si>
  <si>
    <t xml:space="preserve">Seguros ecro </t>
  </si>
  <si>
    <t>Cinta adhesiva blanca 2 pulgadas de ancho, leyenda "Frágil manejese con cuidado", rollo 150 m</t>
  </si>
  <si>
    <t>Cinta engomada 3 pulgadas de ancho, rollo de 150 m.</t>
  </si>
  <si>
    <t xml:space="preserve">Cinta Masking Tape rollo de 50 m. </t>
  </si>
  <si>
    <t>Cinta canela 48 mm de ancho, rollo de 150 m</t>
  </si>
  <si>
    <t>Cinta de seguridad, señalizacion franjas negro y amarilla, 2 pulgadas de ancho</t>
  </si>
  <si>
    <t>Maskin tape 2" x 110 m</t>
  </si>
  <si>
    <t>Cinta canela 48 x 150 mm</t>
  </si>
  <si>
    <t>Cinta para ductos (gris) marca TUCk</t>
  </si>
  <si>
    <t>Fabricación de Adobes</t>
  </si>
  <si>
    <t>Fumigación del taller contra hormigas, mosquitos y cucarachas</t>
  </si>
  <si>
    <t>administración</t>
  </si>
  <si>
    <t>Servicio de  pintura en paredes de las cinco aulas de edificio nuevo</t>
  </si>
  <si>
    <t>Servicio de aplicación  de pintura por aspersión en butacas</t>
  </si>
  <si>
    <t>Stand con información de la ECRO</t>
  </si>
  <si>
    <t>Guadalajara - México - Guadalajara</t>
  </si>
  <si>
    <t>Ida y vuelta a la cd. De México para profesor invitado</t>
  </si>
  <si>
    <t>Guadalajara - España - Guadalajara</t>
  </si>
  <si>
    <t>camión CD de México</t>
  </si>
  <si>
    <t>Guadalajara-Ciudad de México-Guadalajara</t>
  </si>
  <si>
    <t xml:space="preserve">Guadalajara-San Luis Potosí-Guadalajara </t>
  </si>
  <si>
    <t>Aguascalientes, visitas a escuelas</t>
  </si>
  <si>
    <t>Colima, visitas a escuelas</t>
  </si>
  <si>
    <t>Guanajuato, visitas a escuelas</t>
  </si>
  <si>
    <t>Morelia, visitas a escuelas</t>
  </si>
  <si>
    <t>Nayarit, visitas a escuelas</t>
  </si>
  <si>
    <t>PRONABES</t>
  </si>
  <si>
    <t>Guadalajara - San Luis Potosí - Guadalajara</t>
  </si>
  <si>
    <t>Diagnóstico de obra Cd. de México. Ida y vuelta</t>
  </si>
  <si>
    <t>Diagnóstico de obra Interior del estado de Jalisco. Ida y vuelta</t>
  </si>
  <si>
    <t xml:space="preserve">Ida y vuelta a la cd. De México para profesores del seminario taller </t>
  </si>
  <si>
    <t xml:space="preserve">Desayuno </t>
  </si>
  <si>
    <t>comida A la Cd. De México para una persona</t>
  </si>
  <si>
    <t>Cena A la Cd. De México para una persona</t>
  </si>
  <si>
    <t>hospedaje A la Cd. De México para una persona</t>
  </si>
  <si>
    <t>vida cara</t>
  </si>
  <si>
    <t>vida media</t>
  </si>
  <si>
    <t>hospedaje vida cara</t>
  </si>
  <si>
    <t>hospedaje vida media</t>
  </si>
  <si>
    <t>Alimentación vida cara para   tres personas</t>
  </si>
  <si>
    <t>Alimentación vida media para  tres personas</t>
  </si>
  <si>
    <t>Hospedaje Para tres  personas</t>
  </si>
  <si>
    <t>Días de  viáticos en España por Congreso internacional</t>
  </si>
  <si>
    <t>Visita didáctica Aserradero de Tapalpa</t>
  </si>
  <si>
    <t>Visita didáctica Cajititlán</t>
  </si>
  <si>
    <t>VARIOS</t>
  </si>
  <si>
    <t>COMPRA MENSUAL DE LIBROS Y REVISTAS</t>
  </si>
  <si>
    <t xml:space="preserve">persianas enrollables  blac out de 1. 40 mts ancho x 2.60 mts aprox. </t>
  </si>
  <si>
    <t xml:space="preserve">persianas enrollables  blac out de 1. 32 mts ancho x 2.60 mts aprox. </t>
  </si>
  <si>
    <t xml:space="preserve">ENERGIA ELECTRICA </t>
  </si>
  <si>
    <t xml:space="preserve">SERVICIO DE GAS </t>
  </si>
  <si>
    <t>AGUA POTABLE</t>
  </si>
  <si>
    <t>TELEFONIA TRADICIONAL</t>
  </si>
  <si>
    <t>INTERNET</t>
  </si>
  <si>
    <t>Rediseño de la página web</t>
  </si>
  <si>
    <t>Acreditación para la calidad educativa ante los Comités Interinstitucionales para la Evaluación de la Educación Superior (CIEES)</t>
  </si>
  <si>
    <t>CAPACITACION Y VISITA A BIBLIOTECAS Y CENTROS DE INFORMACION</t>
  </si>
  <si>
    <t>curso de ceramica tradicional</t>
  </si>
  <si>
    <t>Servicios profesionales para asesoría y seguimiento en la revisión curricular de programa de estudios de la Licenciatura</t>
  </si>
  <si>
    <t>Curso CUCBA  de una semana para identificación de maderas</t>
  </si>
  <si>
    <t>VIGILANCIA</t>
  </si>
  <si>
    <t xml:space="preserve">Vigilancia </t>
  </si>
  <si>
    <t>guía de estudio CENEVAL</t>
  </si>
  <si>
    <t xml:space="preserve">comisiones bancarias </t>
  </si>
  <si>
    <t>mantenimiento a computo</t>
  </si>
  <si>
    <t>Mantenimiento para los equipos electrónicos, microscopios, muflas, campana de extracción, pistola de calor, potenciómetros, termohigrómetros, compresor, Estufa, tamizadora, bomba de vacio, lamparas para microscopios, parrilla de calentamiento, puilidora, balanzas granatarias y digital, Rotavapor, computadoras, refrigerador, termohigrometros, fuente de poder, Centrifugadora, alarmas de fuego y humo.</t>
  </si>
  <si>
    <t>Mttto eq. Transporte ECRO</t>
  </si>
  <si>
    <t>ELIMINACIÓN DE DESECHOS TOXICOS (SON LOS RESIDUOS TOXICOS QUE SE GENERAN EN LA ESCUELA, EL COSTO ES ANUAL) SON CUATRO PERIODOS AL AÑO</t>
  </si>
  <si>
    <t>Prensa y radio para campaña de difusión</t>
  </si>
  <si>
    <t>Volantes</t>
  </si>
  <si>
    <t>Trípticos, Foro</t>
  </si>
  <si>
    <t>Trípticos, licenciatura</t>
  </si>
  <si>
    <t>Posters, FORO</t>
  </si>
  <si>
    <t>Posters, Licenciatura</t>
  </si>
  <si>
    <t>Campaña de difusión</t>
  </si>
  <si>
    <t>Plumas</t>
  </si>
  <si>
    <t>Expo flex tela pared</t>
  </si>
  <si>
    <t>Pagina Web, hosting y dominio</t>
  </si>
  <si>
    <t>Visita didáctica Visita al estado de Michoacán, Cd. De México, Tepozotlán y Puebla de los Ángeles</t>
  </si>
  <si>
    <t>IMPUESTOS Y DERECHOS</t>
  </si>
  <si>
    <t>IMPRESIÓN DE CREDENCIALES</t>
  </si>
  <si>
    <t>Penas multas y actualizaciones</t>
  </si>
  <si>
    <t>archivero metalico</t>
  </si>
  <si>
    <t>Soportalibros de Acero inox. Color gris</t>
  </si>
  <si>
    <t>Expoflex</t>
  </si>
  <si>
    <t xml:space="preserve">Silla secretarial sin brazos </t>
  </si>
  <si>
    <t>archivero de 5 cajones. Tipo planero sin base, solo 5 cajones, del mismo color que los existentes en el taller</t>
  </si>
  <si>
    <t>Archivero metálico de 4 cajones con chapa</t>
  </si>
  <si>
    <t>TELEFONO PANASONIC KX-T7730 HIBRIDO CON PANTALLA DE 1 LINEA, 12 TECLAS DSS Y ALTAVOZ (BLANCO)</t>
  </si>
  <si>
    <t>Computadoras lap top</t>
  </si>
  <si>
    <t>Memoria RAM 4 GB</t>
  </si>
  <si>
    <t>Escanner</t>
  </si>
  <si>
    <t>Disco duro 1 TB</t>
  </si>
  <si>
    <t>proyecto de telecomunicaciones, voz y datos inalambrica y alambrica</t>
  </si>
  <si>
    <t>Computadora de escritorio. (Procesador intel® core™2 duo e7500. 4gb memoria ram.                                                               Disco duro 640 gb.unidad grabadora y lectora de cd y dvd. Multilector de tarjetas. Red inalámbrica 802.11b/g/n. Monitor lcd widescreen de 32" full hd. Sintonizador de tv con grabador de vídeo personal)</t>
  </si>
  <si>
    <t>disco duro externo 100 Gb de capacidad conección usb</t>
  </si>
  <si>
    <t>Computadora de escritorio, procesador Intel Core 2 duo e 7500. 8GB memoria Ram, DISCO DURO 640gGB Unidad grabadora y lectora de Cd y DVD. Multilector de trjetas. Red inalambrica 802.11b/g/n.Monitor icd widescreen 26 pulgadaas full HD. Sintonizador de TV con grabador de video.</t>
  </si>
  <si>
    <t>Aspiradora con filtro de agua (1.5 caballos)</t>
  </si>
  <si>
    <t>Manguera de aspiradora.2.5" (para aspiradora craftamn)</t>
  </si>
  <si>
    <t>Foto lámparas halógenas Osram modelo 64512 300wats</t>
  </si>
  <si>
    <t>Lente AF-S Micro-Nikkor 60mm f/2.8</t>
  </si>
  <si>
    <t>Kit mecastudio Metz 2-400 2SB</t>
  </si>
  <si>
    <t>Lámpara de luz UV portatil</t>
  </si>
  <si>
    <t>Medidor digital de luz UV EL-40001 marcopolo</t>
  </si>
  <si>
    <t>Termohigrómetro alemán lufft 649-1690 marcopolo</t>
  </si>
  <si>
    <t>Depurador de agua (Modelo A-99261-40, Revisar catologo de Cole Palmer año 2004  pag 2049. )</t>
  </si>
  <si>
    <t>ILUMINADOR DE FIBRA OPTICA MULTIPOSICION (MODELO: EW-41500-50
Multi-Position Fiber Optic Illuminator, 115 VAC)</t>
  </si>
  <si>
    <t>lámpara de luz UV</t>
  </si>
  <si>
    <t>Medidor digital de luz UV EL-40001 Marco Polo</t>
  </si>
  <si>
    <t>Termohigrómetro alemán lufft 649-1690 Marco polo</t>
  </si>
  <si>
    <t>Licencias</t>
  </si>
  <si>
    <t>Lámpara para restirador con lupa. Lumen , reguladores</t>
  </si>
  <si>
    <t>Parrilla eléctrica HATSA Un quemador</t>
  </si>
  <si>
    <t>software  Logicat 2011 y contpaq i, windows</t>
  </si>
  <si>
    <t xml:space="preserve">pago que se hace ante el IMPI por la expedición de título  de registro de modelo de utilidad </t>
  </si>
  <si>
    <t>anualidad de conservación de derechos de modelo de utilidad de la 1a a la 3a. Pago que se hace ante el IMPI</t>
  </si>
  <si>
    <t>PROGRAMA ANUAL DE ADQUISICIONES 2016</t>
  </si>
  <si>
    <t>(en blanco)</t>
  </si>
  <si>
    <t xml:space="preserve">  </t>
  </si>
  <si>
    <t>PARTIDA</t>
  </si>
  <si>
    <t>MARZO</t>
  </si>
  <si>
    <t xml:space="preserve">PROGRAMA ANUAL DE ADQUISICIONES 2016 </t>
  </si>
  <si>
    <t>RESUMEN POR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</si>
</sst>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[$$-80A]* #,##0.00_-;\-[$$-80A]* #,##0.00_-;_-[$$-80A]* &quot;-&quot;??_-;_-@_-"/>
    <numFmt numFmtId="168" formatCode="[$$-80A]#,##0.00"/>
    <numFmt numFmtId="169" formatCode="_-[$$-80A]* #,##0.000_-;\-[$$-80A]* #,##0.000_-;_-[$$-80A]* &quot;-&quot;???_-;_-@_-"/>
    <numFmt numFmtId="170" formatCode="_-[$€-2]* #,##0.00_-;\-[$€-2]* #,##0.00_-;_-[$€-2]* &quot;-&quot;??_-"/>
    <numFmt numFmtId="171" formatCode="[$-80A]General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333333"/>
      <name val="Arial"/>
      <family val="2"/>
    </font>
    <font>
      <sz val="10"/>
      <color indexed="8"/>
      <name val="Calibri"/>
      <family val="2"/>
      <scheme val="minor"/>
    </font>
    <font>
      <sz val="11"/>
      <name val="Arial"/>
      <family val="2"/>
    </font>
    <font>
      <sz val="9"/>
      <color indexed="8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9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23" fillId="0" borderId="0"/>
    <xf numFmtId="171" fontId="24" fillId="0" borderId="0" applyBorder="0" applyProtection="0"/>
    <xf numFmtId="165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5" fillId="0" borderId="2" xfId="0" applyFont="1" applyFill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166" fontId="0" fillId="0" borderId="2" xfId="0" applyNumberForma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165" fontId="0" fillId="0" borderId="0" xfId="1" applyFont="1" applyFill="1" applyAlignment="1">
      <alignment vertical="center"/>
    </xf>
    <xf numFmtId="0" fontId="1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166" fontId="0" fillId="0" borderId="0" xfId="0" applyNumberFormat="1" applyFill="1"/>
    <xf numFmtId="0" fontId="17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 vertical="center"/>
    </xf>
    <xf numFmtId="166" fontId="0" fillId="0" borderId="0" xfId="2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6" fontId="3" fillId="0" borderId="0" xfId="1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66" fontId="4" fillId="0" borderId="1" xfId="1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66" fontId="0" fillId="0" borderId="2" xfId="1" applyNumberFormat="1" applyFont="1" applyFill="1" applyBorder="1" applyAlignment="1">
      <alignment vertical="center"/>
    </xf>
    <xf numFmtId="166" fontId="0" fillId="0" borderId="2" xfId="2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67" fontId="0" fillId="0" borderId="2" xfId="1" applyNumberFormat="1" applyFont="1" applyFill="1" applyBorder="1"/>
    <xf numFmtId="166" fontId="0" fillId="0" borderId="2" xfId="0" applyNumberFormat="1" applyFill="1" applyBorder="1"/>
    <xf numFmtId="166" fontId="0" fillId="0" borderId="2" xfId="2" applyNumberFormat="1" applyFont="1" applyFill="1" applyBorder="1"/>
    <xf numFmtId="0" fontId="0" fillId="0" borderId="2" xfId="0" applyFill="1" applyBorder="1" applyAlignment="1">
      <alignment vertical="center"/>
    </xf>
    <xf numFmtId="0" fontId="0" fillId="0" borderId="0" xfId="0" applyFill="1"/>
    <xf numFmtId="167" fontId="0" fillId="0" borderId="2" xfId="1" applyNumberFormat="1" applyFont="1" applyFill="1" applyBorder="1" applyAlignment="1">
      <alignment vertical="center"/>
    </xf>
    <xf numFmtId="164" fontId="0" fillId="0" borderId="2" xfId="2" applyFont="1" applyFill="1" applyBorder="1" applyAlignment="1">
      <alignment vertical="center"/>
    </xf>
    <xf numFmtId="166" fontId="1" fillId="0" borderId="2" xfId="1" applyNumberFormat="1" applyFont="1" applyFill="1" applyBorder="1" applyAlignment="1">
      <alignment vertical="center"/>
    </xf>
    <xf numFmtId="167" fontId="1" fillId="0" borderId="2" xfId="1" applyNumberFormat="1" applyFont="1" applyFill="1" applyBorder="1" applyAlignment="1">
      <alignment vertical="center"/>
    </xf>
    <xf numFmtId="166" fontId="1" fillId="0" borderId="2" xfId="2" applyNumberFormat="1" applyFont="1" applyFill="1" applyBorder="1" applyAlignment="1">
      <alignment vertical="center"/>
    </xf>
    <xf numFmtId="164" fontId="7" fillId="0" borderId="2" xfId="2" applyFont="1" applyFill="1" applyBorder="1" applyAlignment="1">
      <alignment horizontal="center" vertical="center" wrapText="1"/>
    </xf>
    <xf numFmtId="167" fontId="0" fillId="0" borderId="0" xfId="1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66" fontId="9" fillId="0" borderId="2" xfId="1" applyNumberFormat="1" applyFont="1" applyFill="1" applyBorder="1" applyAlignment="1">
      <alignment vertical="center"/>
    </xf>
    <xf numFmtId="166" fontId="9" fillId="0" borderId="2" xfId="0" applyNumberFormat="1" applyFont="1" applyFill="1" applyBorder="1" applyAlignment="1">
      <alignment vertical="center"/>
    </xf>
    <xf numFmtId="164" fontId="9" fillId="0" borderId="2" xfId="2" applyFont="1" applyFill="1" applyBorder="1" applyAlignment="1">
      <alignment vertical="center"/>
    </xf>
    <xf numFmtId="166" fontId="10" fillId="0" borderId="2" xfId="1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166" fontId="0" fillId="0" borderId="2" xfId="1" applyNumberFormat="1" applyFont="1" applyFill="1" applyBorder="1" applyAlignment="1">
      <alignment horizontal="right" vertical="center"/>
    </xf>
    <xf numFmtId="166" fontId="0" fillId="0" borderId="2" xfId="0" applyNumberFormat="1" applyFill="1" applyBorder="1" applyAlignment="1">
      <alignment horizontal="right"/>
    </xf>
    <xf numFmtId="166" fontId="0" fillId="0" borderId="2" xfId="0" applyNumberForma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0" fillId="0" borderId="2" xfId="0" applyFill="1" applyBorder="1"/>
    <xf numFmtId="166" fontId="13" fillId="0" borderId="2" xfId="1" applyNumberFormat="1" applyFont="1" applyFill="1" applyBorder="1"/>
    <xf numFmtId="0" fontId="11" fillId="0" borderId="2" xfId="0" applyFont="1" applyFill="1" applyBorder="1" applyAlignment="1">
      <alignment horizontal="center" wrapText="1"/>
    </xf>
    <xf numFmtId="166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167" fontId="1" fillId="0" borderId="4" xfId="1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6" fontId="10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166" fontId="9" fillId="0" borderId="3" xfId="0" applyNumberFormat="1" applyFont="1" applyFill="1" applyBorder="1" applyAlignment="1">
      <alignment vertical="center"/>
    </xf>
    <xf numFmtId="164" fontId="9" fillId="0" borderId="3" xfId="2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166" fontId="0" fillId="0" borderId="2" xfId="1" applyNumberFormat="1" applyFont="1" applyFill="1" applyBorder="1" applyAlignment="1">
      <alignment horizontal="center" vertical="center"/>
    </xf>
    <xf numFmtId="168" fontId="7" fillId="0" borderId="2" xfId="0" applyNumberFormat="1" applyFont="1" applyFill="1" applyBorder="1" applyAlignment="1">
      <alignment horizontal="right" vertical="center" wrapText="1"/>
    </xf>
    <xf numFmtId="167" fontId="0" fillId="0" borderId="2" xfId="1" applyNumberFormat="1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 wrapText="1"/>
    </xf>
    <xf numFmtId="166" fontId="0" fillId="0" borderId="2" xfId="2" applyNumberFormat="1" applyFont="1" applyFill="1" applyBorder="1" applyAlignment="1">
      <alignment horizontal="right" vertical="center"/>
    </xf>
    <xf numFmtId="166" fontId="0" fillId="0" borderId="6" xfId="0" applyNumberFormat="1" applyFill="1" applyBorder="1"/>
    <xf numFmtId="0" fontId="9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17" fillId="0" borderId="2" xfId="3" applyFont="1" applyFill="1" applyBorder="1" applyAlignment="1">
      <alignment horizontal="center" vertical="justify" wrapText="1"/>
    </xf>
    <xf numFmtId="0" fontId="5" fillId="0" borderId="3" xfId="0" applyFont="1" applyFill="1" applyBorder="1" applyAlignment="1">
      <alignment vertical="center"/>
    </xf>
    <xf numFmtId="166" fontId="9" fillId="0" borderId="2" xfId="1" applyNumberFormat="1" applyFont="1" applyFill="1" applyBorder="1"/>
    <xf numFmtId="0" fontId="5" fillId="0" borderId="3" xfId="0" applyFont="1" applyFill="1" applyBorder="1" applyAlignment="1">
      <alignment horizontal="right" vertical="center" wrapText="1"/>
    </xf>
    <xf numFmtId="167" fontId="0" fillId="0" borderId="2" xfId="1" applyNumberFormat="1" applyFont="1" applyFill="1" applyBorder="1" applyAlignment="1">
      <alignment horizontal="right"/>
    </xf>
    <xf numFmtId="0" fontId="17" fillId="0" borderId="3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wrapText="1"/>
    </xf>
    <xf numFmtId="166" fontId="0" fillId="0" borderId="2" xfId="1" applyNumberFormat="1" applyFont="1" applyFill="1" applyBorder="1" applyAlignment="1">
      <alignment horizontal="right"/>
    </xf>
    <xf numFmtId="166" fontId="9" fillId="0" borderId="0" xfId="0" applyNumberFormat="1" applyFont="1" applyFill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15" fillId="0" borderId="2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2" xfId="0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166" fontId="0" fillId="0" borderId="3" xfId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19" fillId="0" borderId="2" xfId="0" applyNumberFormat="1" applyFont="1" applyFill="1" applyBorder="1" applyAlignment="1">
      <alignment horizontal="center" vertical="center" wrapText="1"/>
    </xf>
    <xf numFmtId="166" fontId="19" fillId="0" borderId="2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167" fontId="15" fillId="0" borderId="2" xfId="1" applyNumberFormat="1" applyFont="1" applyFill="1" applyBorder="1"/>
    <xf numFmtId="166" fontId="9" fillId="0" borderId="3" xfId="1" applyNumberFormat="1" applyFont="1" applyFill="1" applyBorder="1"/>
    <xf numFmtId="166" fontId="9" fillId="0" borderId="0" xfId="1" applyNumberFormat="1" applyFont="1" applyFill="1"/>
    <xf numFmtId="0" fontId="12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167" fontId="0" fillId="0" borderId="2" xfId="1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wrapText="1"/>
    </xf>
    <xf numFmtId="0" fontId="20" fillId="0" borderId="2" xfId="0" applyFont="1" applyFill="1" applyBorder="1" applyAlignment="1">
      <alignment vertical="center"/>
    </xf>
    <xf numFmtId="166" fontId="0" fillId="0" borderId="2" xfId="0" applyNumberFormat="1" applyFont="1" applyFill="1" applyBorder="1" applyAlignment="1">
      <alignment vertical="center"/>
    </xf>
    <xf numFmtId="164" fontId="7" fillId="0" borderId="2" xfId="2" applyFont="1" applyFill="1" applyBorder="1" applyAlignment="1">
      <alignment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2" xfId="1" applyNumberFormat="1" applyFont="1" applyFill="1" applyBorder="1" applyAlignment="1">
      <alignment horizontal="center" vertical="center" wrapText="1"/>
    </xf>
    <xf numFmtId="166" fontId="1" fillId="0" borderId="2" xfId="1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67" fontId="1" fillId="0" borderId="2" xfId="1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166" fontId="0" fillId="0" borderId="3" xfId="0" applyNumberFormat="1" applyFill="1" applyBorder="1" applyAlignment="1">
      <alignment horizontal="center" vertical="center"/>
    </xf>
    <xf numFmtId="169" fontId="0" fillId="0" borderId="2" xfId="1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166" fontId="0" fillId="0" borderId="0" xfId="1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166" fontId="0" fillId="0" borderId="0" xfId="0" applyNumberFormat="1" applyFill="1" applyAlignment="1">
      <alignment horizontal="right" vertical="center"/>
    </xf>
    <xf numFmtId="166" fontId="0" fillId="0" borderId="0" xfId="0" applyNumberFormat="1" applyFill="1" applyAlignment="1">
      <alignment horizontal="center" vertical="center"/>
    </xf>
    <xf numFmtId="166" fontId="0" fillId="0" borderId="2" xfId="1" applyNumberFormat="1" applyFont="1" applyFill="1" applyBorder="1"/>
    <xf numFmtId="167" fontId="7" fillId="0" borderId="2" xfId="1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167" fontId="0" fillId="0" borderId="2" xfId="1" applyNumberFormat="1" applyFont="1" applyFill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166" fontId="0" fillId="0" borderId="0" xfId="1" applyNumberFormat="1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textRotation="90" wrapText="1"/>
    </xf>
    <xf numFmtId="166" fontId="5" fillId="2" borderId="2" xfId="1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6" fontId="5" fillId="2" borderId="2" xfId="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8" xfId="0" applyBorder="1" applyAlignment="1">
      <alignment horizontal="left"/>
    </xf>
    <xf numFmtId="165" fontId="0" fillId="0" borderId="0" xfId="0" applyNumberFormat="1" applyBorder="1"/>
    <xf numFmtId="165" fontId="0" fillId="0" borderId="9" xfId="0" applyNumberFormat="1" applyBorder="1"/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165" fontId="0" fillId="0" borderId="2" xfId="0" applyNumberFormat="1" applyBorder="1"/>
    <xf numFmtId="0" fontId="25" fillId="0" borderId="0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65" fontId="0" fillId="0" borderId="14" xfId="0" applyNumberFormat="1" applyBorder="1"/>
    <xf numFmtId="165" fontId="0" fillId="0" borderId="15" xfId="0" applyNumberFormat="1" applyBorder="1"/>
    <xf numFmtId="0" fontId="0" fillId="0" borderId="16" xfId="0" applyBorder="1" applyAlignment="1">
      <alignment horizontal="left"/>
    </xf>
    <xf numFmtId="165" fontId="0" fillId="0" borderId="17" xfId="0" applyNumberFormat="1" applyBorder="1"/>
    <xf numFmtId="165" fontId="0" fillId="0" borderId="18" xfId="0" applyNumberFormat="1" applyBorder="1"/>
    <xf numFmtId="0" fontId="0" fillId="0" borderId="19" xfId="0" applyBorder="1" applyAlignment="1">
      <alignment horizontal="left"/>
    </xf>
    <xf numFmtId="165" fontId="0" fillId="0" borderId="20" xfId="0" applyNumberFormat="1" applyBorder="1"/>
    <xf numFmtId="0" fontId="0" fillId="0" borderId="21" xfId="0" applyBorder="1" applyAlignment="1">
      <alignment horizontal="left"/>
    </xf>
    <xf numFmtId="165" fontId="0" fillId="0" borderId="22" xfId="0" applyNumberFormat="1" applyBorder="1"/>
    <xf numFmtId="165" fontId="0" fillId="0" borderId="23" xfId="0" applyNumberFormat="1" applyBorder="1"/>
    <xf numFmtId="0" fontId="0" fillId="0" borderId="0" xfId="0" applyFill="1" applyAlignment="1">
      <alignment horizontal="center" vertical="center"/>
    </xf>
  </cellXfs>
  <cellStyles count="67">
    <cellStyle name="Currency 2" xfId="4"/>
    <cellStyle name="Euro" xfId="5"/>
    <cellStyle name="Euro 2" xfId="6"/>
    <cellStyle name="Euro 3" xfId="7"/>
    <cellStyle name="Euro 4" xfId="8"/>
    <cellStyle name="Excel Built-in Normal" xfId="9"/>
    <cellStyle name="Excel Built-in Normal 2" xfId="10"/>
    <cellStyle name="Millares" xfId="1" builtinId="3"/>
    <cellStyle name="Millares 2" xfId="11"/>
    <cellStyle name="Millares 2 2" xfId="12"/>
    <cellStyle name="Millares 3" xfId="13"/>
    <cellStyle name="Millares 3 2" xfId="14"/>
    <cellStyle name="Millares 3 3" xfId="15"/>
    <cellStyle name="Millares 3 4" xfId="16"/>
    <cellStyle name="Millares 3 5" xfId="17"/>
    <cellStyle name="Millares 3 6" xfId="18"/>
    <cellStyle name="Millares 3 7" xfId="19"/>
    <cellStyle name="Millares 3 8" xfId="20"/>
    <cellStyle name="Millares 4" xfId="21"/>
    <cellStyle name="Millares 4 2" xfId="22"/>
    <cellStyle name="Millares 5" xfId="23"/>
    <cellStyle name="Moneda" xfId="2" builtinId="4"/>
    <cellStyle name="Moneda 2" xfId="24"/>
    <cellStyle name="Moneda 2 2" xfId="25"/>
    <cellStyle name="Moneda 2 3" xfId="26"/>
    <cellStyle name="Moneda 2 4" xfId="27"/>
    <cellStyle name="Moneda 2 5" xfId="28"/>
    <cellStyle name="Moneda 2 6" xfId="29"/>
    <cellStyle name="Moneda 2 7" xfId="30"/>
    <cellStyle name="Moneda 2 8" xfId="31"/>
    <cellStyle name="Moneda 2 9" xfId="32"/>
    <cellStyle name="Moneda 3" xfId="33"/>
    <cellStyle name="Moneda 3 2" xfId="34"/>
    <cellStyle name="Moneda 4" xfId="35"/>
    <cellStyle name="Moneda 4 2" xfId="36"/>
    <cellStyle name="Normal" xfId="0" builtinId="0"/>
    <cellStyle name="Normal 10" xfId="37"/>
    <cellStyle name="Normal 2" xfId="38"/>
    <cellStyle name="Normal 2 2" xfId="39"/>
    <cellStyle name="Normal 2 3" xfId="40"/>
    <cellStyle name="Normal 2 4" xfId="41"/>
    <cellStyle name="Normal 2 4 2" xfId="42"/>
    <cellStyle name="Normal 2 5" xfId="43"/>
    <cellStyle name="Normal 3" xfId="3"/>
    <cellStyle name="Normal 3 2" xfId="44"/>
    <cellStyle name="Normal 3 3" xfId="45"/>
    <cellStyle name="Normal 3 4" xfId="46"/>
    <cellStyle name="Normal 3 5" xfId="47"/>
    <cellStyle name="Normal 3 6" xfId="48"/>
    <cellStyle name="Normal 3 7" xfId="49"/>
    <cellStyle name="Normal 3 8" xfId="50"/>
    <cellStyle name="Normal 4" xfId="51"/>
    <cellStyle name="Normal 4 2" xfId="52"/>
    <cellStyle name="Normal 5" xfId="53"/>
    <cellStyle name="Normal 5 2" xfId="54"/>
    <cellStyle name="Normal 6" xfId="55"/>
    <cellStyle name="Normal 6 2" xfId="56"/>
    <cellStyle name="Normal 7" xfId="57"/>
    <cellStyle name="Porcentaje 2" xfId="58"/>
    <cellStyle name="Porcentaje 2 2" xfId="59"/>
    <cellStyle name="Porcentual 2" xfId="60"/>
    <cellStyle name="Porcentual 2 2" xfId="61"/>
    <cellStyle name="Porcentual 2 3" xfId="62"/>
    <cellStyle name="Porcentual 3" xfId="63"/>
    <cellStyle name="Porcentual 3 2" xfId="64"/>
    <cellStyle name="Porcentual 4" xfId="65"/>
    <cellStyle name="Porcentual 4 2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71437</xdr:colOff>
      <xdr:row>0</xdr:row>
      <xdr:rowOff>166686</xdr:rowOff>
    </xdr:from>
    <xdr:to>
      <xdr:col>20</xdr:col>
      <xdr:colOff>740482</xdr:colOff>
      <xdr:row>2</xdr:row>
      <xdr:rowOff>178592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166686"/>
          <a:ext cx="669045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0</xdr:row>
      <xdr:rowOff>23811</xdr:rowOff>
    </xdr:from>
    <xdr:to>
      <xdr:col>3</xdr:col>
      <xdr:colOff>511969</xdr:colOff>
      <xdr:row>2</xdr:row>
      <xdr:rowOff>321469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2" y="23811"/>
          <a:ext cx="1154906" cy="1095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  <pageSetUpPr fitToPage="1"/>
  </sheetPr>
  <dimension ref="A1:DG812"/>
  <sheetViews>
    <sheetView tabSelected="1" view="pageBreakPreview" topLeftCell="T1" zoomScale="60" zoomScaleNormal="80" workbookViewId="0">
      <selection activeCell="AG16" sqref="AG16"/>
    </sheetView>
  </sheetViews>
  <sheetFormatPr baseColWidth="10" defaultColWidth="11.42578125" defaultRowHeight="15" x14ac:dyDescent="0.25"/>
  <cols>
    <col min="1" max="1" width="10.5703125" style="14" hidden="1" customWidth="1"/>
    <col min="2" max="3" width="5" style="14" hidden="1" customWidth="1"/>
    <col min="4" max="4" width="25.5703125" style="154" hidden="1" customWidth="1"/>
    <col min="5" max="5" width="16.140625" style="155" hidden="1" customWidth="1"/>
    <col min="6" max="6" width="14.42578125" style="33" hidden="1" customWidth="1"/>
    <col min="7" max="7" width="17.140625" style="33" hidden="1" customWidth="1"/>
    <col min="8" max="8" width="12.28515625" style="33" hidden="1" customWidth="1"/>
    <col min="9" max="9" width="14" style="33" hidden="1" customWidth="1"/>
    <col min="10" max="10" width="13.5703125" style="33" hidden="1" customWidth="1"/>
    <col min="11" max="11" width="12.28515625" style="33" hidden="1" customWidth="1"/>
    <col min="12" max="12" width="13" style="33" hidden="1" customWidth="1"/>
    <col min="13" max="13" width="12.28515625" style="33" hidden="1" customWidth="1"/>
    <col min="14" max="14" width="14.85546875" style="33" hidden="1" customWidth="1"/>
    <col min="15" max="15" width="0" style="33" hidden="1" customWidth="1"/>
    <col min="16" max="16" width="19.5703125" style="33" hidden="1" customWidth="1"/>
    <col min="17" max="17" width="13" style="33" hidden="1" customWidth="1"/>
    <col min="18" max="18" width="14" style="34" hidden="1" customWidth="1"/>
    <col min="19" max="19" width="12.42578125" style="33" hidden="1" customWidth="1"/>
    <col min="20" max="20" width="6.42578125" style="14" customWidth="1"/>
    <col min="21" max="21" width="11.42578125" style="14"/>
    <col min="22" max="22" width="13.85546875" style="14" bestFit="1" customWidth="1"/>
    <col min="23" max="23" width="11.28515625" style="14" bestFit="1" customWidth="1"/>
    <col min="24" max="30" width="12.28515625" style="14" bestFit="1" customWidth="1"/>
    <col min="31" max="31" width="12.7109375" style="14" bestFit="1" customWidth="1"/>
    <col min="32" max="33" width="11.42578125" style="14"/>
    <col min="34" max="34" width="12.28515625" style="14" bestFit="1" customWidth="1"/>
    <col min="35" max="16384" width="11.42578125" style="14"/>
  </cols>
  <sheetData>
    <row r="1" spans="1:111" x14ac:dyDescent="0.25">
      <c r="D1" s="181"/>
      <c r="E1" s="181"/>
    </row>
    <row r="2" spans="1:111" s="35" customFormat="1" ht="48" customHeight="1" x14ac:dyDescent="0.25">
      <c r="B2" s="36" t="s">
        <v>768</v>
      </c>
      <c r="C2" s="36"/>
      <c r="D2" s="37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6"/>
      <c r="W2" s="36" t="s">
        <v>773</v>
      </c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</row>
    <row r="3" spans="1:111" ht="27.75" thickBot="1" x14ac:dyDescent="0.3">
      <c r="A3" s="40"/>
      <c r="B3" s="40"/>
      <c r="C3" s="40"/>
      <c r="D3" s="41"/>
      <c r="E3" s="42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6"/>
      <c r="W3" s="169" t="s">
        <v>774</v>
      </c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</row>
    <row r="4" spans="1:111" ht="83.25" customHeight="1" thickBot="1" x14ac:dyDescent="0.3">
      <c r="A4" s="156" t="s">
        <v>0</v>
      </c>
      <c r="B4" s="157" t="s">
        <v>1</v>
      </c>
      <c r="C4" s="157" t="s">
        <v>2</v>
      </c>
      <c r="D4" s="156" t="s">
        <v>3</v>
      </c>
      <c r="E4" s="158" t="s">
        <v>4</v>
      </c>
      <c r="F4" s="159" t="s">
        <v>5</v>
      </c>
      <c r="G4" s="159" t="s">
        <v>6</v>
      </c>
      <c r="H4" s="159" t="s">
        <v>7</v>
      </c>
      <c r="I4" s="159" t="s">
        <v>8</v>
      </c>
      <c r="J4" s="159" t="s">
        <v>9</v>
      </c>
      <c r="K4" s="159" t="s">
        <v>10</v>
      </c>
      <c r="L4" s="159" t="s">
        <v>11</v>
      </c>
      <c r="M4" s="159" t="s">
        <v>12</v>
      </c>
      <c r="N4" s="159" t="s">
        <v>13</v>
      </c>
      <c r="O4" s="159" t="s">
        <v>14</v>
      </c>
      <c r="P4" s="159" t="s">
        <v>15</v>
      </c>
      <c r="Q4" s="159" t="s">
        <v>16</v>
      </c>
      <c r="R4" s="160" t="s">
        <v>4</v>
      </c>
      <c r="S4" s="3" t="s">
        <v>17</v>
      </c>
      <c r="U4" s="165" t="s">
        <v>771</v>
      </c>
      <c r="V4" s="166" t="s">
        <v>4</v>
      </c>
      <c r="W4" s="166" t="s">
        <v>5</v>
      </c>
      <c r="X4" s="166" t="s">
        <v>6</v>
      </c>
      <c r="Y4" s="166" t="s">
        <v>772</v>
      </c>
      <c r="Z4" s="166" t="s">
        <v>8</v>
      </c>
      <c r="AA4" s="166" t="s">
        <v>9</v>
      </c>
      <c r="AB4" s="166" t="s">
        <v>10</v>
      </c>
      <c r="AC4" s="166" t="s">
        <v>11</v>
      </c>
      <c r="AD4" s="166" t="s">
        <v>12</v>
      </c>
      <c r="AE4" s="166" t="s">
        <v>13</v>
      </c>
      <c r="AF4" s="166" t="s">
        <v>14</v>
      </c>
      <c r="AG4" s="166" t="s">
        <v>15</v>
      </c>
      <c r="AH4" s="167" t="s">
        <v>16</v>
      </c>
      <c r="AI4" s="36"/>
      <c r="AJ4" s="36"/>
      <c r="AK4" s="36"/>
      <c r="AL4" s="36"/>
      <c r="AM4" s="36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</row>
    <row r="5" spans="1:111" x14ac:dyDescent="0.25">
      <c r="A5" s="43">
        <v>2111</v>
      </c>
      <c r="B5" s="4">
        <v>2</v>
      </c>
      <c r="C5" s="4">
        <v>4</v>
      </c>
      <c r="D5" s="5" t="s">
        <v>18</v>
      </c>
      <c r="E5" s="44">
        <v>840</v>
      </c>
      <c r="F5" s="6"/>
      <c r="G5" s="6">
        <v>840</v>
      </c>
      <c r="H5" s="6"/>
      <c r="I5" s="6"/>
      <c r="J5" s="6"/>
      <c r="K5" s="6"/>
      <c r="L5" s="6"/>
      <c r="M5" s="6"/>
      <c r="N5" s="6"/>
      <c r="O5" s="6"/>
      <c r="P5" s="6"/>
      <c r="Q5" s="6"/>
      <c r="R5" s="45">
        <f t="shared" ref="R5:R14" si="0">SUM(F5:Q5)</f>
        <v>840</v>
      </c>
      <c r="S5" s="6">
        <f>E5-R5</f>
        <v>0</v>
      </c>
      <c r="U5" s="173">
        <v>2111</v>
      </c>
      <c r="V5" s="174">
        <v>62131.669999999984</v>
      </c>
      <c r="W5" s="174">
        <v>3182</v>
      </c>
      <c r="X5" s="174">
        <v>16198.24</v>
      </c>
      <c r="Y5" s="174">
        <v>31099</v>
      </c>
      <c r="Z5" s="174">
        <v>6620</v>
      </c>
      <c r="AA5" s="174"/>
      <c r="AB5" s="174"/>
      <c r="AC5" s="174"/>
      <c r="AD5" s="174">
        <v>4952.4299999999994</v>
      </c>
      <c r="AE5" s="174"/>
      <c r="AF5" s="174">
        <v>80</v>
      </c>
      <c r="AG5" s="174"/>
      <c r="AH5" s="175"/>
    </row>
    <row r="6" spans="1:111" x14ac:dyDescent="0.25">
      <c r="A6" s="43">
        <v>2111</v>
      </c>
      <c r="B6" s="4">
        <v>2</v>
      </c>
      <c r="C6" s="4">
        <v>4</v>
      </c>
      <c r="D6" s="5" t="s">
        <v>19</v>
      </c>
      <c r="E6" s="44">
        <v>150</v>
      </c>
      <c r="F6" s="6"/>
      <c r="G6" s="6">
        <v>150</v>
      </c>
      <c r="H6" s="6"/>
      <c r="I6" s="6"/>
      <c r="J6" s="6"/>
      <c r="K6" s="6"/>
      <c r="L6" s="6"/>
      <c r="M6" s="6"/>
      <c r="N6" s="6"/>
      <c r="O6" s="6"/>
      <c r="P6" s="6"/>
      <c r="Q6" s="6"/>
      <c r="R6" s="45">
        <f t="shared" si="0"/>
        <v>150</v>
      </c>
      <c r="S6" s="6">
        <f t="shared" ref="S6:S69" si="1">E6-R6</f>
        <v>0</v>
      </c>
      <c r="U6" s="176">
        <v>2121</v>
      </c>
      <c r="V6" s="168">
        <v>5260</v>
      </c>
      <c r="W6" s="168"/>
      <c r="X6" s="168">
        <v>5260</v>
      </c>
      <c r="Y6" s="168"/>
      <c r="Z6" s="168"/>
      <c r="AA6" s="168"/>
      <c r="AB6" s="168"/>
      <c r="AC6" s="168"/>
      <c r="AD6" s="168"/>
      <c r="AE6" s="168"/>
      <c r="AF6" s="168"/>
      <c r="AG6" s="168"/>
      <c r="AH6" s="177"/>
    </row>
    <row r="7" spans="1:111" x14ac:dyDescent="0.25">
      <c r="A7" s="43">
        <v>2111</v>
      </c>
      <c r="B7" s="4">
        <v>2</v>
      </c>
      <c r="C7" s="4">
        <v>4</v>
      </c>
      <c r="D7" s="5" t="s">
        <v>20</v>
      </c>
      <c r="E7" s="44">
        <v>100</v>
      </c>
      <c r="F7" s="6"/>
      <c r="G7" s="6">
        <v>100</v>
      </c>
      <c r="H7" s="6"/>
      <c r="I7" s="6"/>
      <c r="J7" s="6"/>
      <c r="K7" s="6"/>
      <c r="L7" s="6"/>
      <c r="M7" s="6"/>
      <c r="N7" s="6"/>
      <c r="O7" s="6"/>
      <c r="P7" s="6"/>
      <c r="Q7" s="6"/>
      <c r="R7" s="45">
        <f t="shared" si="0"/>
        <v>100</v>
      </c>
      <c r="S7" s="6">
        <f t="shared" si="1"/>
        <v>0</v>
      </c>
      <c r="T7" s="33"/>
      <c r="U7" s="176">
        <v>2141</v>
      </c>
      <c r="V7" s="168">
        <v>42358.099999999991</v>
      </c>
      <c r="W7" s="168"/>
      <c r="X7" s="168">
        <v>8396</v>
      </c>
      <c r="Y7" s="168">
        <v>860</v>
      </c>
      <c r="Z7" s="168">
        <v>27500</v>
      </c>
      <c r="AA7" s="168"/>
      <c r="AB7" s="168"/>
      <c r="AC7" s="168"/>
      <c r="AD7" s="168">
        <v>5352.1</v>
      </c>
      <c r="AE7" s="168">
        <v>250</v>
      </c>
      <c r="AF7" s="168"/>
      <c r="AG7" s="168"/>
      <c r="AH7" s="177"/>
    </row>
    <row r="8" spans="1:111" ht="30" x14ac:dyDescent="0.25">
      <c r="A8" s="43">
        <v>2111</v>
      </c>
      <c r="B8" s="4">
        <v>2</v>
      </c>
      <c r="C8" s="4">
        <v>4</v>
      </c>
      <c r="D8" s="5" t="s">
        <v>21</v>
      </c>
      <c r="E8" s="44">
        <v>240</v>
      </c>
      <c r="F8" s="6"/>
      <c r="G8" s="6">
        <v>240</v>
      </c>
      <c r="H8" s="6"/>
      <c r="I8" s="6"/>
      <c r="J8" s="6"/>
      <c r="K8" s="6"/>
      <c r="L8" s="6"/>
      <c r="M8" s="6"/>
      <c r="N8" s="6"/>
      <c r="O8" s="6"/>
      <c r="P8" s="6"/>
      <c r="Q8" s="6"/>
      <c r="R8" s="45">
        <f t="shared" si="0"/>
        <v>240</v>
      </c>
      <c r="S8" s="6">
        <f t="shared" si="1"/>
        <v>0</v>
      </c>
      <c r="T8" s="33"/>
      <c r="U8" s="176">
        <v>2151</v>
      </c>
      <c r="V8" s="168">
        <v>2200</v>
      </c>
      <c r="W8" s="168"/>
      <c r="X8" s="168"/>
      <c r="Y8" s="168">
        <v>2000</v>
      </c>
      <c r="Z8" s="168"/>
      <c r="AA8" s="168"/>
      <c r="AB8" s="168"/>
      <c r="AC8" s="168"/>
      <c r="AD8" s="168"/>
      <c r="AE8" s="168">
        <v>200</v>
      </c>
      <c r="AF8" s="168"/>
      <c r="AG8" s="168"/>
      <c r="AH8" s="177"/>
    </row>
    <row r="9" spans="1:111" x14ac:dyDescent="0.25">
      <c r="A9" s="43">
        <v>2111</v>
      </c>
      <c r="B9" s="4">
        <v>2</v>
      </c>
      <c r="C9" s="4">
        <v>4</v>
      </c>
      <c r="D9" s="5" t="s">
        <v>22</v>
      </c>
      <c r="E9" s="44">
        <v>75</v>
      </c>
      <c r="F9" s="6"/>
      <c r="G9" s="6">
        <v>75</v>
      </c>
      <c r="H9" s="6"/>
      <c r="I9" s="6"/>
      <c r="J9" s="6"/>
      <c r="K9" s="6"/>
      <c r="L9" s="6"/>
      <c r="M9" s="6"/>
      <c r="N9" s="6"/>
      <c r="O9" s="6"/>
      <c r="P9" s="6"/>
      <c r="Q9" s="6"/>
      <c r="R9" s="45">
        <f t="shared" si="0"/>
        <v>75</v>
      </c>
      <c r="S9" s="6">
        <f t="shared" si="1"/>
        <v>0</v>
      </c>
      <c r="T9" s="33"/>
      <c r="U9" s="176">
        <v>2161</v>
      </c>
      <c r="V9" s="168">
        <v>23971.3</v>
      </c>
      <c r="W9" s="168"/>
      <c r="X9" s="168">
        <v>21592.5</v>
      </c>
      <c r="Y9" s="168">
        <v>502.40000000000003</v>
      </c>
      <c r="Z9" s="168"/>
      <c r="AA9" s="168">
        <v>300</v>
      </c>
      <c r="AB9" s="168"/>
      <c r="AC9" s="168"/>
      <c r="AD9" s="168">
        <v>1126.4000000000001</v>
      </c>
      <c r="AE9" s="168">
        <v>450</v>
      </c>
      <c r="AF9" s="168"/>
      <c r="AG9" s="168"/>
      <c r="AH9" s="177"/>
    </row>
    <row r="10" spans="1:111" x14ac:dyDescent="0.25">
      <c r="A10" s="43">
        <v>2111</v>
      </c>
      <c r="B10" s="4">
        <v>2</v>
      </c>
      <c r="C10" s="4">
        <v>4</v>
      </c>
      <c r="D10" s="5" t="s">
        <v>23</v>
      </c>
      <c r="E10" s="44">
        <v>30</v>
      </c>
      <c r="F10" s="6"/>
      <c r="G10" s="6">
        <v>30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45">
        <f t="shared" si="0"/>
        <v>30</v>
      </c>
      <c r="S10" s="6">
        <f t="shared" si="1"/>
        <v>0</v>
      </c>
      <c r="U10" s="176">
        <v>2171</v>
      </c>
      <c r="V10" s="168">
        <v>130144.48000000001</v>
      </c>
      <c r="W10" s="168"/>
      <c r="X10" s="168">
        <v>47233.2</v>
      </c>
      <c r="Y10" s="168">
        <v>14321</v>
      </c>
      <c r="Z10" s="168"/>
      <c r="AA10" s="168">
        <v>24000</v>
      </c>
      <c r="AB10" s="168"/>
      <c r="AC10" s="168">
        <v>4500</v>
      </c>
      <c r="AD10" s="168">
        <v>30090.280000000002</v>
      </c>
      <c r="AE10" s="168"/>
      <c r="AF10" s="168"/>
      <c r="AG10" s="168"/>
      <c r="AH10" s="177">
        <v>10000</v>
      </c>
    </row>
    <row r="11" spans="1:111" x14ac:dyDescent="0.25">
      <c r="A11" s="43">
        <v>2111</v>
      </c>
      <c r="B11" s="4">
        <v>2</v>
      </c>
      <c r="C11" s="4">
        <v>4</v>
      </c>
      <c r="D11" s="5" t="s">
        <v>24</v>
      </c>
      <c r="E11" s="44">
        <v>25</v>
      </c>
      <c r="F11" s="6"/>
      <c r="G11" s="6">
        <v>25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45">
        <f t="shared" si="0"/>
        <v>25</v>
      </c>
      <c r="S11" s="6">
        <f t="shared" si="1"/>
        <v>0</v>
      </c>
      <c r="T11" s="33"/>
      <c r="U11" s="176">
        <v>2212</v>
      </c>
      <c r="V11" s="168">
        <v>22000</v>
      </c>
      <c r="W11" s="168"/>
      <c r="X11" s="168"/>
      <c r="Y11" s="168"/>
      <c r="Z11" s="168"/>
      <c r="AA11" s="168"/>
      <c r="AB11" s="168"/>
      <c r="AC11" s="168"/>
      <c r="AD11" s="168"/>
      <c r="AE11" s="168">
        <v>12000</v>
      </c>
      <c r="AF11" s="168">
        <v>10000</v>
      </c>
      <c r="AG11" s="168"/>
      <c r="AH11" s="177"/>
    </row>
    <row r="12" spans="1:111" x14ac:dyDescent="0.25">
      <c r="A12" s="43">
        <v>2111</v>
      </c>
      <c r="B12" s="4">
        <v>2</v>
      </c>
      <c r="C12" s="4">
        <v>4</v>
      </c>
      <c r="D12" s="5" t="s">
        <v>25</v>
      </c>
      <c r="E12" s="44">
        <v>25</v>
      </c>
      <c r="F12" s="6"/>
      <c r="G12" s="6">
        <v>25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45">
        <f t="shared" si="0"/>
        <v>25</v>
      </c>
      <c r="S12" s="6">
        <f t="shared" si="1"/>
        <v>0</v>
      </c>
      <c r="U12" s="176">
        <v>2214</v>
      </c>
      <c r="V12" s="168">
        <v>25770</v>
      </c>
      <c r="W12" s="168">
        <v>2000</v>
      </c>
      <c r="X12" s="168">
        <v>2000</v>
      </c>
      <c r="Y12" s="168">
        <v>3770</v>
      </c>
      <c r="Z12" s="168">
        <v>2000</v>
      </c>
      <c r="AA12" s="168">
        <v>2000</v>
      </c>
      <c r="AB12" s="168">
        <v>2000</v>
      </c>
      <c r="AC12" s="168">
        <v>2000</v>
      </c>
      <c r="AD12" s="168">
        <v>2000</v>
      </c>
      <c r="AE12" s="168">
        <v>2000</v>
      </c>
      <c r="AF12" s="168">
        <v>2000</v>
      </c>
      <c r="AG12" s="168">
        <v>2000</v>
      </c>
      <c r="AH12" s="177">
        <v>2000</v>
      </c>
    </row>
    <row r="13" spans="1:111" x14ac:dyDescent="0.25">
      <c r="A13" s="43">
        <v>2111</v>
      </c>
      <c r="B13" s="4">
        <v>2</v>
      </c>
      <c r="C13" s="4">
        <v>4</v>
      </c>
      <c r="D13" s="5" t="s">
        <v>26</v>
      </c>
      <c r="E13" s="44">
        <v>25</v>
      </c>
      <c r="F13" s="6"/>
      <c r="G13" s="6">
        <v>25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45">
        <f t="shared" si="0"/>
        <v>25</v>
      </c>
      <c r="S13" s="6">
        <f t="shared" si="1"/>
        <v>0</v>
      </c>
      <c r="U13" s="176">
        <v>2231</v>
      </c>
      <c r="V13" s="168">
        <v>24231.42</v>
      </c>
      <c r="W13" s="168"/>
      <c r="X13" s="168">
        <v>13251.42</v>
      </c>
      <c r="Y13" s="168">
        <v>1382</v>
      </c>
      <c r="Z13" s="168"/>
      <c r="AA13" s="168"/>
      <c r="AB13" s="168"/>
      <c r="AC13" s="168"/>
      <c r="AD13" s="168">
        <v>9128</v>
      </c>
      <c r="AE13" s="168"/>
      <c r="AF13" s="168">
        <v>470</v>
      </c>
      <c r="AG13" s="168"/>
      <c r="AH13" s="177"/>
    </row>
    <row r="14" spans="1:111" x14ac:dyDescent="0.25">
      <c r="A14" s="43">
        <v>2111</v>
      </c>
      <c r="B14" s="4">
        <v>2</v>
      </c>
      <c r="C14" s="4">
        <v>4</v>
      </c>
      <c r="D14" s="5" t="s">
        <v>27</v>
      </c>
      <c r="E14" s="44">
        <v>25</v>
      </c>
      <c r="F14" s="6"/>
      <c r="G14" s="6">
        <v>25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45">
        <f t="shared" si="0"/>
        <v>25</v>
      </c>
      <c r="S14" s="6">
        <f t="shared" si="1"/>
        <v>0</v>
      </c>
      <c r="U14" s="176">
        <v>2321</v>
      </c>
      <c r="V14" s="168">
        <v>11467</v>
      </c>
      <c r="W14" s="168"/>
      <c r="X14" s="168">
        <v>5858.5</v>
      </c>
      <c r="Y14" s="168"/>
      <c r="Z14" s="168"/>
      <c r="AA14" s="168"/>
      <c r="AB14" s="168"/>
      <c r="AC14" s="168"/>
      <c r="AD14" s="168">
        <v>5608.5</v>
      </c>
      <c r="AE14" s="168"/>
      <c r="AF14" s="168"/>
      <c r="AG14" s="168"/>
      <c r="AH14" s="177"/>
    </row>
    <row r="15" spans="1:111" x14ac:dyDescent="0.25">
      <c r="A15" s="43">
        <v>2111</v>
      </c>
      <c r="B15" s="46">
        <v>1</v>
      </c>
      <c r="C15" s="4">
        <v>4</v>
      </c>
      <c r="D15" s="47" t="s">
        <v>28</v>
      </c>
      <c r="E15" s="48">
        <v>30000</v>
      </c>
      <c r="F15" s="49"/>
      <c r="G15" s="49"/>
      <c r="H15" s="49">
        <v>30000</v>
      </c>
      <c r="I15" s="49"/>
      <c r="J15" s="49"/>
      <c r="K15" s="49"/>
      <c r="L15" s="49"/>
      <c r="M15" s="49"/>
      <c r="N15" s="49"/>
      <c r="O15" s="49"/>
      <c r="P15" s="49"/>
      <c r="Q15" s="49"/>
      <c r="R15" s="50">
        <f>SUBTOTAL(9,F15:Q15)</f>
        <v>30000</v>
      </c>
      <c r="S15" s="6">
        <f t="shared" si="1"/>
        <v>0</v>
      </c>
      <c r="U15" s="176">
        <v>2331</v>
      </c>
      <c r="V15" s="168">
        <v>753.25</v>
      </c>
      <c r="W15" s="168"/>
      <c r="X15" s="168"/>
      <c r="Y15" s="168"/>
      <c r="Z15" s="168"/>
      <c r="AA15" s="168"/>
      <c r="AB15" s="168"/>
      <c r="AC15" s="168"/>
      <c r="AD15" s="168">
        <v>753.25</v>
      </c>
      <c r="AE15" s="168"/>
      <c r="AF15" s="168"/>
      <c r="AG15" s="168"/>
      <c r="AH15" s="177"/>
    </row>
    <row r="16" spans="1:111" x14ac:dyDescent="0.25">
      <c r="A16" s="43">
        <v>2111</v>
      </c>
      <c r="B16" s="46">
        <v>1</v>
      </c>
      <c r="C16" s="4">
        <v>4</v>
      </c>
      <c r="D16" s="51" t="s">
        <v>29</v>
      </c>
      <c r="E16" s="44">
        <v>70</v>
      </c>
      <c r="F16" s="6"/>
      <c r="G16" s="6"/>
      <c r="H16" s="6"/>
      <c r="I16" s="6">
        <v>70</v>
      </c>
      <c r="J16" s="6"/>
      <c r="K16" s="6"/>
      <c r="L16" s="6"/>
      <c r="M16" s="6"/>
      <c r="N16" s="6"/>
      <c r="O16" s="6"/>
      <c r="P16" s="6"/>
      <c r="Q16" s="6"/>
      <c r="R16" s="50">
        <f>SUBTOTAL(9,G16:Q16)</f>
        <v>70</v>
      </c>
      <c r="S16" s="6">
        <f t="shared" si="1"/>
        <v>0</v>
      </c>
      <c r="U16" s="176">
        <v>2341</v>
      </c>
      <c r="V16" s="168">
        <v>1938</v>
      </c>
      <c r="W16" s="168"/>
      <c r="X16" s="168"/>
      <c r="Y16" s="168"/>
      <c r="Z16" s="168"/>
      <c r="AA16" s="168"/>
      <c r="AB16" s="168"/>
      <c r="AC16" s="168"/>
      <c r="AD16" s="168">
        <v>1938</v>
      </c>
      <c r="AE16" s="168"/>
      <c r="AF16" s="168"/>
      <c r="AG16" s="168"/>
      <c r="AH16" s="177"/>
    </row>
    <row r="17" spans="1:34" x14ac:dyDescent="0.25">
      <c r="A17" s="43">
        <v>2111</v>
      </c>
      <c r="B17" s="46">
        <v>1</v>
      </c>
      <c r="C17" s="4">
        <v>4</v>
      </c>
      <c r="D17" s="51" t="s">
        <v>30</v>
      </c>
      <c r="E17" s="44">
        <v>80</v>
      </c>
      <c r="F17" s="6"/>
      <c r="G17" s="6"/>
      <c r="H17" s="6"/>
      <c r="I17" s="6">
        <v>80</v>
      </c>
      <c r="J17" s="6"/>
      <c r="K17" s="6"/>
      <c r="L17" s="6"/>
      <c r="M17" s="6"/>
      <c r="N17" s="6"/>
      <c r="O17" s="6"/>
      <c r="P17" s="6"/>
      <c r="Q17" s="6"/>
      <c r="R17" s="50">
        <f>SUBTOTAL(9,G17:Q17)</f>
        <v>80</v>
      </c>
      <c r="S17" s="6">
        <f t="shared" si="1"/>
        <v>0</v>
      </c>
      <c r="U17" s="176">
        <v>2371</v>
      </c>
      <c r="V17" s="168">
        <v>1100</v>
      </c>
      <c r="W17" s="168"/>
      <c r="X17" s="168"/>
      <c r="Y17" s="168"/>
      <c r="Z17" s="168"/>
      <c r="AA17" s="168"/>
      <c r="AB17" s="168"/>
      <c r="AC17" s="168"/>
      <c r="AD17" s="168">
        <v>1100</v>
      </c>
      <c r="AE17" s="168"/>
      <c r="AF17" s="168"/>
      <c r="AG17" s="168"/>
      <c r="AH17" s="177"/>
    </row>
    <row r="18" spans="1:34" s="52" customFormat="1" x14ac:dyDescent="0.25">
      <c r="A18" s="43">
        <v>2111</v>
      </c>
      <c r="B18" s="46">
        <v>1</v>
      </c>
      <c r="C18" s="4">
        <v>4</v>
      </c>
      <c r="D18" s="51" t="s">
        <v>31</v>
      </c>
      <c r="E18" s="44">
        <v>36</v>
      </c>
      <c r="F18" s="6"/>
      <c r="G18" s="6"/>
      <c r="H18" s="6"/>
      <c r="I18" s="6">
        <v>36</v>
      </c>
      <c r="J18" s="6"/>
      <c r="K18" s="6"/>
      <c r="L18" s="6"/>
      <c r="M18" s="6"/>
      <c r="N18" s="6"/>
      <c r="O18" s="6"/>
      <c r="P18" s="6"/>
      <c r="Q18" s="6"/>
      <c r="R18" s="50">
        <f>SUBTOTAL(9,G18:Q18)</f>
        <v>36</v>
      </c>
      <c r="S18" s="6">
        <f t="shared" si="1"/>
        <v>0</v>
      </c>
      <c r="U18" s="176">
        <v>2391</v>
      </c>
      <c r="V18" s="168">
        <v>1422</v>
      </c>
      <c r="W18" s="168"/>
      <c r="X18" s="168">
        <v>1422</v>
      </c>
      <c r="Y18" s="168"/>
      <c r="Z18" s="168"/>
      <c r="AA18" s="168"/>
      <c r="AB18" s="168"/>
      <c r="AC18" s="168"/>
      <c r="AD18" s="168"/>
      <c r="AE18" s="168"/>
      <c r="AF18" s="168"/>
      <c r="AG18" s="168"/>
      <c r="AH18" s="177"/>
    </row>
    <row r="19" spans="1:34" s="52" customFormat="1" x14ac:dyDescent="0.25">
      <c r="A19" s="43">
        <v>2111</v>
      </c>
      <c r="B19" s="46">
        <v>1</v>
      </c>
      <c r="C19" s="4">
        <v>4</v>
      </c>
      <c r="D19" s="51" t="s">
        <v>32</v>
      </c>
      <c r="E19" s="44">
        <v>90</v>
      </c>
      <c r="F19" s="6"/>
      <c r="G19" s="6"/>
      <c r="H19" s="6"/>
      <c r="I19" s="6">
        <v>90</v>
      </c>
      <c r="J19" s="6"/>
      <c r="K19" s="6"/>
      <c r="L19" s="6"/>
      <c r="M19" s="6"/>
      <c r="N19" s="6"/>
      <c r="O19" s="6"/>
      <c r="P19" s="6"/>
      <c r="Q19" s="6"/>
      <c r="R19" s="50">
        <f>SUBTOTAL(9,G19:Q19)</f>
        <v>90</v>
      </c>
      <c r="S19" s="6">
        <f t="shared" si="1"/>
        <v>0</v>
      </c>
      <c r="U19" s="176">
        <v>2411</v>
      </c>
      <c r="V19" s="168">
        <v>3992</v>
      </c>
      <c r="W19" s="168"/>
      <c r="X19" s="168">
        <v>1492</v>
      </c>
      <c r="Y19" s="168"/>
      <c r="Z19" s="168"/>
      <c r="AA19" s="168"/>
      <c r="AB19" s="168"/>
      <c r="AC19" s="168"/>
      <c r="AD19" s="168">
        <v>2500</v>
      </c>
      <c r="AE19" s="168"/>
      <c r="AF19" s="168"/>
      <c r="AG19" s="168"/>
      <c r="AH19" s="177"/>
    </row>
    <row r="20" spans="1:34" ht="27.75" customHeight="1" x14ac:dyDescent="0.25">
      <c r="A20" s="43">
        <v>2111</v>
      </c>
      <c r="B20" s="46">
        <v>1</v>
      </c>
      <c r="C20" s="4">
        <v>4</v>
      </c>
      <c r="D20" s="7" t="s">
        <v>33</v>
      </c>
      <c r="E20" s="53">
        <v>30</v>
      </c>
      <c r="F20" s="6"/>
      <c r="G20" s="6"/>
      <c r="H20" s="6"/>
      <c r="I20" s="6">
        <v>30</v>
      </c>
      <c r="J20" s="6"/>
      <c r="K20" s="6"/>
      <c r="L20" s="6"/>
      <c r="M20" s="6"/>
      <c r="N20" s="6"/>
      <c r="O20" s="6"/>
      <c r="P20" s="6"/>
      <c r="Q20" s="6"/>
      <c r="R20" s="45">
        <f t="shared" ref="R20:R35" si="2">SUM(G20:Q20)</f>
        <v>30</v>
      </c>
      <c r="S20" s="6">
        <f t="shared" si="1"/>
        <v>0</v>
      </c>
      <c r="U20" s="176">
        <v>2431</v>
      </c>
      <c r="V20" s="168">
        <v>3937.73</v>
      </c>
      <c r="W20" s="168"/>
      <c r="X20" s="168">
        <v>69.5</v>
      </c>
      <c r="Y20" s="168">
        <v>1368.23</v>
      </c>
      <c r="Z20" s="168"/>
      <c r="AA20" s="168"/>
      <c r="AB20" s="168"/>
      <c r="AC20" s="168">
        <v>2500</v>
      </c>
      <c r="AD20" s="168"/>
      <c r="AE20" s="168"/>
      <c r="AF20" s="168"/>
      <c r="AG20" s="168"/>
      <c r="AH20" s="177"/>
    </row>
    <row r="21" spans="1:34" ht="24" x14ac:dyDescent="0.25">
      <c r="A21" s="43">
        <v>2111</v>
      </c>
      <c r="B21" s="46">
        <v>1</v>
      </c>
      <c r="C21" s="4">
        <v>4</v>
      </c>
      <c r="D21" s="7" t="s">
        <v>34</v>
      </c>
      <c r="E21" s="53">
        <v>78</v>
      </c>
      <c r="F21" s="6"/>
      <c r="G21" s="6"/>
      <c r="H21" s="6"/>
      <c r="I21" s="6">
        <v>78</v>
      </c>
      <c r="J21" s="6"/>
      <c r="K21" s="6"/>
      <c r="L21" s="6"/>
      <c r="M21" s="6"/>
      <c r="N21" s="6"/>
      <c r="O21" s="6"/>
      <c r="P21" s="6"/>
      <c r="Q21" s="6"/>
      <c r="R21" s="45">
        <f t="shared" si="2"/>
        <v>78</v>
      </c>
      <c r="S21" s="6">
        <f t="shared" si="1"/>
        <v>0</v>
      </c>
      <c r="U21" s="176">
        <v>2441</v>
      </c>
      <c r="V21" s="168">
        <v>45022.15</v>
      </c>
      <c r="W21" s="168"/>
      <c r="X21" s="168"/>
      <c r="Y21" s="168">
        <v>43069.4</v>
      </c>
      <c r="Z21" s="168"/>
      <c r="AA21" s="168"/>
      <c r="AB21" s="168"/>
      <c r="AC21" s="168"/>
      <c r="AD21" s="168">
        <v>1952.75</v>
      </c>
      <c r="AE21" s="168"/>
      <c r="AF21" s="168"/>
      <c r="AG21" s="168"/>
      <c r="AH21" s="177"/>
    </row>
    <row r="22" spans="1:34" ht="24" x14ac:dyDescent="0.25">
      <c r="A22" s="43">
        <v>2111</v>
      </c>
      <c r="B22" s="46">
        <v>1</v>
      </c>
      <c r="C22" s="4">
        <v>4</v>
      </c>
      <c r="D22" s="7" t="s">
        <v>35</v>
      </c>
      <c r="E22" s="53">
        <v>130</v>
      </c>
      <c r="F22" s="6"/>
      <c r="G22" s="6"/>
      <c r="H22" s="6"/>
      <c r="I22" s="6">
        <v>130</v>
      </c>
      <c r="J22" s="6"/>
      <c r="K22" s="6"/>
      <c r="L22" s="6"/>
      <c r="M22" s="6"/>
      <c r="N22" s="6"/>
      <c r="O22" s="6"/>
      <c r="P22" s="6"/>
      <c r="Q22" s="6"/>
      <c r="R22" s="45">
        <f t="shared" si="2"/>
        <v>130</v>
      </c>
      <c r="S22" s="6">
        <f t="shared" si="1"/>
        <v>0</v>
      </c>
      <c r="U22" s="176">
        <v>2451</v>
      </c>
      <c r="V22" s="168">
        <v>5276.5</v>
      </c>
      <c r="W22" s="168"/>
      <c r="X22" s="168">
        <v>3530</v>
      </c>
      <c r="Y22" s="168">
        <v>600</v>
      </c>
      <c r="Z22" s="168"/>
      <c r="AA22" s="168"/>
      <c r="AB22" s="168"/>
      <c r="AC22" s="168"/>
      <c r="AD22" s="168">
        <v>771.5</v>
      </c>
      <c r="AE22" s="168">
        <v>375</v>
      </c>
      <c r="AF22" s="168"/>
      <c r="AG22" s="168"/>
      <c r="AH22" s="177"/>
    </row>
    <row r="23" spans="1:34" ht="24" x14ac:dyDescent="0.25">
      <c r="A23" s="43">
        <v>2111</v>
      </c>
      <c r="B23" s="46">
        <v>1</v>
      </c>
      <c r="C23" s="4">
        <v>4</v>
      </c>
      <c r="D23" s="7" t="s">
        <v>36</v>
      </c>
      <c r="E23" s="53">
        <v>31</v>
      </c>
      <c r="F23" s="6"/>
      <c r="G23" s="6"/>
      <c r="H23" s="6"/>
      <c r="I23" s="6">
        <v>31</v>
      </c>
      <c r="J23" s="6"/>
      <c r="K23" s="6"/>
      <c r="L23" s="6"/>
      <c r="M23" s="6"/>
      <c r="N23" s="6"/>
      <c r="O23" s="6"/>
      <c r="P23" s="6"/>
      <c r="Q23" s="6"/>
      <c r="R23" s="45">
        <f t="shared" si="2"/>
        <v>31</v>
      </c>
      <c r="S23" s="6">
        <f t="shared" si="1"/>
        <v>0</v>
      </c>
      <c r="U23" s="176">
        <v>2461</v>
      </c>
      <c r="V23" s="168">
        <v>14500</v>
      </c>
      <c r="W23" s="168"/>
      <c r="X23" s="168">
        <v>4138</v>
      </c>
      <c r="Y23" s="168">
        <v>3820</v>
      </c>
      <c r="Z23" s="168">
        <v>3000</v>
      </c>
      <c r="AA23" s="168"/>
      <c r="AB23" s="168"/>
      <c r="AC23" s="168"/>
      <c r="AD23" s="168">
        <v>542</v>
      </c>
      <c r="AE23" s="168">
        <v>3000</v>
      </c>
      <c r="AF23" s="168"/>
      <c r="AG23" s="168"/>
      <c r="AH23" s="177"/>
    </row>
    <row r="24" spans="1:34" ht="24" x14ac:dyDescent="0.25">
      <c r="A24" s="43">
        <v>2111</v>
      </c>
      <c r="B24" s="46">
        <v>1</v>
      </c>
      <c r="C24" s="4">
        <v>4</v>
      </c>
      <c r="D24" s="7" t="s">
        <v>37</v>
      </c>
      <c r="E24" s="53">
        <v>150</v>
      </c>
      <c r="F24" s="6"/>
      <c r="G24" s="6"/>
      <c r="H24" s="6"/>
      <c r="I24" s="6">
        <v>150</v>
      </c>
      <c r="J24" s="6"/>
      <c r="K24" s="6"/>
      <c r="L24" s="6"/>
      <c r="M24" s="6"/>
      <c r="N24" s="6"/>
      <c r="O24" s="6"/>
      <c r="P24" s="6"/>
      <c r="Q24" s="6"/>
      <c r="R24" s="45">
        <f t="shared" si="2"/>
        <v>150</v>
      </c>
      <c r="S24" s="6">
        <f t="shared" si="1"/>
        <v>0</v>
      </c>
      <c r="U24" s="176">
        <v>2471</v>
      </c>
      <c r="V24" s="168">
        <v>500</v>
      </c>
      <c r="W24" s="168"/>
      <c r="X24" s="168">
        <v>500</v>
      </c>
      <c r="Y24" s="168"/>
      <c r="Z24" s="168"/>
      <c r="AA24" s="168"/>
      <c r="AB24" s="168"/>
      <c r="AC24" s="168"/>
      <c r="AD24" s="168"/>
      <c r="AE24" s="168"/>
      <c r="AF24" s="168"/>
      <c r="AG24" s="168"/>
      <c r="AH24" s="177"/>
    </row>
    <row r="25" spans="1:34" ht="36" x14ac:dyDescent="0.25">
      <c r="A25" s="43">
        <v>2111</v>
      </c>
      <c r="B25" s="46">
        <v>1</v>
      </c>
      <c r="C25" s="4">
        <v>4</v>
      </c>
      <c r="D25" s="7" t="s">
        <v>38</v>
      </c>
      <c r="E25" s="53">
        <v>40</v>
      </c>
      <c r="F25" s="6"/>
      <c r="G25" s="6"/>
      <c r="H25" s="6"/>
      <c r="I25" s="6">
        <v>40</v>
      </c>
      <c r="J25" s="6"/>
      <c r="K25" s="6"/>
      <c r="L25" s="6"/>
      <c r="M25" s="6"/>
      <c r="N25" s="6"/>
      <c r="O25" s="6"/>
      <c r="P25" s="6"/>
      <c r="Q25" s="6"/>
      <c r="R25" s="45">
        <f t="shared" si="2"/>
        <v>40</v>
      </c>
      <c r="S25" s="6">
        <f t="shared" si="1"/>
        <v>0</v>
      </c>
      <c r="U25" s="176">
        <v>2481</v>
      </c>
      <c r="V25" s="168">
        <v>48225</v>
      </c>
      <c r="W25" s="168"/>
      <c r="X25" s="168">
        <v>2000</v>
      </c>
      <c r="Y25" s="168"/>
      <c r="Z25" s="168">
        <v>14025</v>
      </c>
      <c r="AA25" s="168">
        <v>29500</v>
      </c>
      <c r="AB25" s="168"/>
      <c r="AC25" s="168">
        <v>2000</v>
      </c>
      <c r="AD25" s="168">
        <v>700</v>
      </c>
      <c r="AE25" s="168"/>
      <c r="AF25" s="168"/>
      <c r="AG25" s="168"/>
      <c r="AH25" s="177"/>
    </row>
    <row r="26" spans="1:34" x14ac:dyDescent="0.25">
      <c r="A26" s="43">
        <v>2111</v>
      </c>
      <c r="B26" s="46">
        <v>1</v>
      </c>
      <c r="C26" s="4">
        <v>4</v>
      </c>
      <c r="D26" s="7" t="s">
        <v>39</v>
      </c>
      <c r="E26" s="53">
        <v>240</v>
      </c>
      <c r="F26" s="6"/>
      <c r="G26" s="6"/>
      <c r="H26" s="6"/>
      <c r="I26" s="6">
        <v>240</v>
      </c>
      <c r="J26" s="6"/>
      <c r="K26" s="6"/>
      <c r="L26" s="6"/>
      <c r="M26" s="6"/>
      <c r="N26" s="6"/>
      <c r="O26" s="6"/>
      <c r="P26" s="6"/>
      <c r="Q26" s="6"/>
      <c r="R26" s="45">
        <f t="shared" si="2"/>
        <v>240</v>
      </c>
      <c r="S26" s="6">
        <f t="shared" si="1"/>
        <v>0</v>
      </c>
      <c r="U26" s="176">
        <v>2491</v>
      </c>
      <c r="V26" s="168">
        <v>18061.2</v>
      </c>
      <c r="W26" s="168"/>
      <c r="X26" s="168">
        <v>3353.2</v>
      </c>
      <c r="Y26" s="168">
        <v>1500</v>
      </c>
      <c r="Z26" s="168">
        <v>7170</v>
      </c>
      <c r="AA26" s="168">
        <v>2000</v>
      </c>
      <c r="AB26" s="168"/>
      <c r="AC26" s="168"/>
      <c r="AD26" s="168">
        <v>138</v>
      </c>
      <c r="AE26" s="168">
        <v>1400</v>
      </c>
      <c r="AF26" s="168">
        <v>2500</v>
      </c>
      <c r="AG26" s="168"/>
      <c r="AH26" s="177"/>
    </row>
    <row r="27" spans="1:34" ht="36" x14ac:dyDescent="0.25">
      <c r="A27" s="43">
        <v>2111</v>
      </c>
      <c r="B27" s="46">
        <v>1</v>
      </c>
      <c r="C27" s="4">
        <v>4</v>
      </c>
      <c r="D27" s="7" t="s">
        <v>40</v>
      </c>
      <c r="E27" s="53">
        <v>25</v>
      </c>
      <c r="F27" s="6"/>
      <c r="G27" s="6"/>
      <c r="H27" s="6"/>
      <c r="I27" s="6">
        <v>25</v>
      </c>
      <c r="J27" s="6"/>
      <c r="K27" s="6"/>
      <c r="L27" s="6"/>
      <c r="M27" s="6"/>
      <c r="N27" s="6"/>
      <c r="O27" s="6"/>
      <c r="P27" s="6"/>
      <c r="Q27" s="6"/>
      <c r="R27" s="45">
        <f t="shared" si="2"/>
        <v>25</v>
      </c>
      <c r="S27" s="6">
        <f t="shared" si="1"/>
        <v>0</v>
      </c>
      <c r="U27" s="176">
        <v>2511</v>
      </c>
      <c r="V27" s="168">
        <v>40233.619999999995</v>
      </c>
      <c r="W27" s="168"/>
      <c r="X27" s="168">
        <v>23454.52</v>
      </c>
      <c r="Y27" s="168">
        <v>9235</v>
      </c>
      <c r="Z27" s="168"/>
      <c r="AA27" s="168"/>
      <c r="AB27" s="168"/>
      <c r="AC27" s="168"/>
      <c r="AD27" s="168">
        <v>7544.1</v>
      </c>
      <c r="AE27" s="168"/>
      <c r="AF27" s="168"/>
      <c r="AG27" s="168"/>
      <c r="AH27" s="177"/>
    </row>
    <row r="28" spans="1:34" ht="36" x14ac:dyDescent="0.25">
      <c r="A28" s="43">
        <v>2111</v>
      </c>
      <c r="B28" s="46">
        <v>1</v>
      </c>
      <c r="C28" s="4">
        <v>4</v>
      </c>
      <c r="D28" s="7" t="s">
        <v>41</v>
      </c>
      <c r="E28" s="53">
        <v>1100</v>
      </c>
      <c r="F28" s="6"/>
      <c r="G28" s="6"/>
      <c r="H28" s="6"/>
      <c r="I28" s="6">
        <v>1100</v>
      </c>
      <c r="J28" s="6"/>
      <c r="K28" s="6"/>
      <c r="L28" s="6"/>
      <c r="M28" s="6"/>
      <c r="N28" s="6"/>
      <c r="O28" s="6"/>
      <c r="P28" s="6"/>
      <c r="Q28" s="6"/>
      <c r="R28" s="45">
        <f t="shared" si="2"/>
        <v>1100</v>
      </c>
      <c r="S28" s="6">
        <f t="shared" si="1"/>
        <v>0</v>
      </c>
      <c r="U28" s="176">
        <v>2521</v>
      </c>
      <c r="V28" s="168">
        <v>1860.97</v>
      </c>
      <c r="W28" s="168"/>
      <c r="X28" s="168"/>
      <c r="Y28" s="168"/>
      <c r="Z28" s="168"/>
      <c r="AA28" s="168">
        <v>500</v>
      </c>
      <c r="AB28" s="168">
        <v>500</v>
      </c>
      <c r="AC28" s="168"/>
      <c r="AD28" s="168">
        <v>860.97</v>
      </c>
      <c r="AE28" s="168"/>
      <c r="AF28" s="168"/>
      <c r="AG28" s="168"/>
      <c r="AH28" s="177"/>
    </row>
    <row r="29" spans="1:34" ht="24" x14ac:dyDescent="0.25">
      <c r="A29" s="43">
        <v>2111</v>
      </c>
      <c r="B29" s="46">
        <v>1</v>
      </c>
      <c r="C29" s="4">
        <v>4</v>
      </c>
      <c r="D29" s="7" t="s">
        <v>42</v>
      </c>
      <c r="E29" s="53">
        <v>160</v>
      </c>
      <c r="F29" s="6"/>
      <c r="G29" s="6"/>
      <c r="H29" s="6"/>
      <c r="I29" s="6">
        <v>160</v>
      </c>
      <c r="J29" s="6"/>
      <c r="K29" s="6"/>
      <c r="L29" s="6"/>
      <c r="M29" s="6"/>
      <c r="N29" s="6"/>
      <c r="O29" s="6"/>
      <c r="P29" s="6"/>
      <c r="Q29" s="6"/>
      <c r="R29" s="45">
        <f t="shared" si="2"/>
        <v>160</v>
      </c>
      <c r="S29" s="6">
        <f t="shared" si="1"/>
        <v>0</v>
      </c>
      <c r="U29" s="176">
        <v>2531</v>
      </c>
      <c r="V29" s="168">
        <v>3335.07</v>
      </c>
      <c r="W29" s="168"/>
      <c r="X29" s="168">
        <v>1000</v>
      </c>
      <c r="Y29" s="168"/>
      <c r="Z29" s="168"/>
      <c r="AA29" s="168">
        <v>2198.1</v>
      </c>
      <c r="AB29" s="168"/>
      <c r="AC29" s="168"/>
      <c r="AD29" s="168">
        <v>136.97</v>
      </c>
      <c r="AE29" s="168"/>
      <c r="AF29" s="168"/>
      <c r="AG29" s="168"/>
      <c r="AH29" s="177"/>
    </row>
    <row r="30" spans="1:34" x14ac:dyDescent="0.25">
      <c r="A30" s="43">
        <v>2111</v>
      </c>
      <c r="B30" s="46">
        <v>1</v>
      </c>
      <c r="C30" s="4">
        <v>4</v>
      </c>
      <c r="D30" s="7" t="s">
        <v>43</v>
      </c>
      <c r="E30" s="53">
        <v>4000</v>
      </c>
      <c r="F30" s="6"/>
      <c r="G30" s="6"/>
      <c r="H30" s="6"/>
      <c r="I30" s="6">
        <v>4000</v>
      </c>
      <c r="J30" s="6"/>
      <c r="K30" s="6"/>
      <c r="L30" s="6"/>
      <c r="M30" s="6"/>
      <c r="N30" s="6"/>
      <c r="O30" s="6"/>
      <c r="P30" s="6"/>
      <c r="Q30" s="6"/>
      <c r="R30" s="45">
        <f t="shared" si="2"/>
        <v>4000</v>
      </c>
      <c r="S30" s="6">
        <f t="shared" si="1"/>
        <v>0</v>
      </c>
      <c r="U30" s="176">
        <v>2541</v>
      </c>
      <c r="V30" s="168">
        <v>20895.93</v>
      </c>
      <c r="W30" s="168"/>
      <c r="X30" s="168">
        <v>9203.380000000001</v>
      </c>
      <c r="Y30" s="168"/>
      <c r="Z30" s="168"/>
      <c r="AA30" s="168"/>
      <c r="AB30" s="168"/>
      <c r="AC30" s="168"/>
      <c r="AD30" s="168">
        <v>10582.55</v>
      </c>
      <c r="AE30" s="168">
        <v>50</v>
      </c>
      <c r="AF30" s="168">
        <v>1060</v>
      </c>
      <c r="AG30" s="168"/>
      <c r="AH30" s="177"/>
    </row>
    <row r="31" spans="1:34" ht="24" x14ac:dyDescent="0.25">
      <c r="A31" s="43">
        <v>2111</v>
      </c>
      <c r="B31" s="46">
        <v>2</v>
      </c>
      <c r="C31" s="4">
        <v>4</v>
      </c>
      <c r="D31" s="7" t="s">
        <v>44</v>
      </c>
      <c r="E31" s="53">
        <v>60</v>
      </c>
      <c r="F31" s="6"/>
      <c r="G31" s="6"/>
      <c r="H31" s="6"/>
      <c r="I31" s="6">
        <v>60</v>
      </c>
      <c r="J31" s="6"/>
      <c r="K31" s="6"/>
      <c r="L31" s="6"/>
      <c r="M31" s="6"/>
      <c r="N31" s="6"/>
      <c r="O31" s="6"/>
      <c r="P31" s="6"/>
      <c r="Q31" s="6"/>
      <c r="R31" s="45">
        <f t="shared" si="2"/>
        <v>60</v>
      </c>
      <c r="S31" s="6">
        <f t="shared" si="1"/>
        <v>0</v>
      </c>
      <c r="U31" s="176">
        <v>2551</v>
      </c>
      <c r="V31" s="168">
        <v>52769.600000000006</v>
      </c>
      <c r="W31" s="168"/>
      <c r="X31" s="168">
        <v>2800</v>
      </c>
      <c r="Y31" s="168">
        <v>25070</v>
      </c>
      <c r="Z31" s="168">
        <v>15417</v>
      </c>
      <c r="AA31" s="168"/>
      <c r="AB31" s="168"/>
      <c r="AC31" s="168"/>
      <c r="AD31" s="168">
        <v>9482.6</v>
      </c>
      <c r="AE31" s="168"/>
      <c r="AF31" s="168"/>
      <c r="AG31" s="168"/>
      <c r="AH31" s="177"/>
    </row>
    <row r="32" spans="1:34" x14ac:dyDescent="0.25">
      <c r="A32" s="43">
        <v>2111</v>
      </c>
      <c r="B32" s="46">
        <v>1</v>
      </c>
      <c r="C32" s="4">
        <v>4</v>
      </c>
      <c r="D32" s="7" t="s">
        <v>45</v>
      </c>
      <c r="E32" s="53">
        <v>50</v>
      </c>
      <c r="F32" s="6"/>
      <c r="G32" s="6"/>
      <c r="H32" s="6"/>
      <c r="I32" s="6">
        <v>50</v>
      </c>
      <c r="J32" s="6"/>
      <c r="K32" s="6"/>
      <c r="L32" s="6"/>
      <c r="M32" s="6"/>
      <c r="N32" s="6"/>
      <c r="O32" s="6"/>
      <c r="P32" s="6"/>
      <c r="Q32" s="6"/>
      <c r="R32" s="54">
        <f t="shared" si="2"/>
        <v>50</v>
      </c>
      <c r="S32" s="6">
        <f t="shared" si="1"/>
        <v>0</v>
      </c>
      <c r="U32" s="176">
        <v>2561</v>
      </c>
      <c r="V32" s="168">
        <v>3238.33</v>
      </c>
      <c r="W32" s="168"/>
      <c r="X32" s="168">
        <v>2613.33</v>
      </c>
      <c r="Y32" s="168"/>
      <c r="Z32" s="168">
        <v>300</v>
      </c>
      <c r="AA32" s="168"/>
      <c r="AB32" s="168"/>
      <c r="AC32" s="168"/>
      <c r="AD32" s="168">
        <v>300</v>
      </c>
      <c r="AE32" s="168">
        <v>25</v>
      </c>
      <c r="AF32" s="168"/>
      <c r="AG32" s="168"/>
      <c r="AH32" s="177"/>
    </row>
    <row r="33" spans="1:34" x14ac:dyDescent="0.25">
      <c r="A33" s="43">
        <v>2111</v>
      </c>
      <c r="B33" s="46">
        <v>1</v>
      </c>
      <c r="C33" s="4">
        <v>4</v>
      </c>
      <c r="D33" s="7" t="s">
        <v>46</v>
      </c>
      <c r="E33" s="53">
        <v>374</v>
      </c>
      <c r="F33" s="6"/>
      <c r="G33" s="6">
        <v>374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45">
        <f t="shared" si="2"/>
        <v>374</v>
      </c>
      <c r="S33" s="6">
        <f t="shared" si="1"/>
        <v>0</v>
      </c>
      <c r="U33" s="176">
        <v>2591</v>
      </c>
      <c r="V33" s="168">
        <v>2520.9</v>
      </c>
      <c r="W33" s="168"/>
      <c r="X33" s="168">
        <v>2520.9</v>
      </c>
      <c r="Y33" s="168"/>
      <c r="Z33" s="168"/>
      <c r="AA33" s="168"/>
      <c r="AB33" s="168"/>
      <c r="AC33" s="168"/>
      <c r="AD33" s="168"/>
      <c r="AE33" s="168"/>
      <c r="AF33" s="168"/>
      <c r="AG33" s="168"/>
      <c r="AH33" s="177"/>
    </row>
    <row r="34" spans="1:34" x14ac:dyDescent="0.25">
      <c r="A34" s="43">
        <v>2111</v>
      </c>
      <c r="B34" s="46">
        <v>1</v>
      </c>
      <c r="C34" s="4">
        <v>4</v>
      </c>
      <c r="D34" s="7" t="s">
        <v>47</v>
      </c>
      <c r="E34" s="53">
        <v>50</v>
      </c>
      <c r="F34" s="6"/>
      <c r="G34" s="6"/>
      <c r="H34" s="6"/>
      <c r="I34" s="6">
        <v>50</v>
      </c>
      <c r="J34" s="6"/>
      <c r="K34" s="6"/>
      <c r="L34" s="6"/>
      <c r="M34" s="6"/>
      <c r="N34" s="6"/>
      <c r="O34" s="6"/>
      <c r="P34" s="6"/>
      <c r="Q34" s="6"/>
      <c r="R34" s="54">
        <f t="shared" si="2"/>
        <v>50</v>
      </c>
      <c r="S34" s="6">
        <f t="shared" si="1"/>
        <v>0</v>
      </c>
      <c r="U34" s="176">
        <v>2611</v>
      </c>
      <c r="V34" s="168">
        <v>44285</v>
      </c>
      <c r="W34" s="168">
        <v>3250</v>
      </c>
      <c r="X34" s="168">
        <v>6660</v>
      </c>
      <c r="Y34" s="168">
        <v>7375</v>
      </c>
      <c r="Z34" s="168">
        <v>3000</v>
      </c>
      <c r="AA34" s="168">
        <v>3000</v>
      </c>
      <c r="AB34" s="168">
        <v>3000</v>
      </c>
      <c r="AC34" s="168">
        <v>3000</v>
      </c>
      <c r="AD34" s="168">
        <v>3000</v>
      </c>
      <c r="AE34" s="168">
        <v>3000</v>
      </c>
      <c r="AF34" s="168">
        <v>3000</v>
      </c>
      <c r="AG34" s="168">
        <v>3000</v>
      </c>
      <c r="AH34" s="177">
        <v>3000</v>
      </c>
    </row>
    <row r="35" spans="1:34" x14ac:dyDescent="0.25">
      <c r="A35" s="43">
        <v>2111</v>
      </c>
      <c r="B35" s="46">
        <v>1</v>
      </c>
      <c r="C35" s="4">
        <v>4</v>
      </c>
      <c r="D35" s="7" t="s">
        <v>48</v>
      </c>
      <c r="E35" s="53">
        <v>200</v>
      </c>
      <c r="F35" s="6"/>
      <c r="G35" s="6"/>
      <c r="H35" s="6"/>
      <c r="I35" s="6">
        <v>200</v>
      </c>
      <c r="J35" s="6"/>
      <c r="K35" s="6"/>
      <c r="L35" s="6"/>
      <c r="M35" s="6"/>
      <c r="N35" s="6"/>
      <c r="O35" s="6"/>
      <c r="P35" s="6"/>
      <c r="Q35" s="6"/>
      <c r="R35" s="54">
        <f t="shared" si="2"/>
        <v>200</v>
      </c>
      <c r="S35" s="6">
        <f t="shared" si="1"/>
        <v>0</v>
      </c>
      <c r="U35" s="176">
        <v>2612</v>
      </c>
      <c r="V35" s="168">
        <v>12000</v>
      </c>
      <c r="W35" s="168">
        <v>1000</v>
      </c>
      <c r="X35" s="168">
        <v>1000</v>
      </c>
      <c r="Y35" s="168">
        <v>1000</v>
      </c>
      <c r="Z35" s="168">
        <v>1000</v>
      </c>
      <c r="AA35" s="168">
        <v>1000</v>
      </c>
      <c r="AB35" s="168">
        <v>1000</v>
      </c>
      <c r="AC35" s="168">
        <v>1000</v>
      </c>
      <c r="AD35" s="168">
        <v>1000</v>
      </c>
      <c r="AE35" s="168">
        <v>1000</v>
      </c>
      <c r="AF35" s="168">
        <v>1000</v>
      </c>
      <c r="AG35" s="168">
        <v>1000</v>
      </c>
      <c r="AH35" s="177">
        <v>1000</v>
      </c>
    </row>
    <row r="36" spans="1:34" ht="36" x14ac:dyDescent="0.25">
      <c r="A36" s="43">
        <v>2111</v>
      </c>
      <c r="B36" s="46">
        <v>1</v>
      </c>
      <c r="C36" s="4">
        <v>4</v>
      </c>
      <c r="D36" s="1" t="s">
        <v>49</v>
      </c>
      <c r="E36" s="55">
        <v>90</v>
      </c>
      <c r="F36" s="6"/>
      <c r="G36" s="56">
        <v>90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57">
        <f t="shared" ref="R36:R99" si="3">SUM(F36:Q36)</f>
        <v>90</v>
      </c>
      <c r="S36" s="6">
        <f t="shared" si="1"/>
        <v>0</v>
      </c>
      <c r="U36" s="176">
        <v>2711</v>
      </c>
      <c r="V36" s="168">
        <v>3050.5</v>
      </c>
      <c r="W36" s="168"/>
      <c r="X36" s="168">
        <v>2600.5</v>
      </c>
      <c r="Y36" s="168">
        <v>450</v>
      </c>
      <c r="Z36" s="168"/>
      <c r="AA36" s="168"/>
      <c r="AB36" s="168"/>
      <c r="AC36" s="168"/>
      <c r="AD36" s="168"/>
      <c r="AE36" s="168"/>
      <c r="AF36" s="168"/>
      <c r="AG36" s="168"/>
      <c r="AH36" s="177"/>
    </row>
    <row r="37" spans="1:34" ht="24" x14ac:dyDescent="0.25">
      <c r="A37" s="43">
        <v>2111</v>
      </c>
      <c r="B37" s="46">
        <v>1</v>
      </c>
      <c r="C37" s="4">
        <v>4</v>
      </c>
      <c r="D37" s="1" t="s">
        <v>50</v>
      </c>
      <c r="E37" s="55">
        <v>39</v>
      </c>
      <c r="F37" s="6"/>
      <c r="G37" s="58">
        <v>39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57">
        <f t="shared" si="3"/>
        <v>39</v>
      </c>
      <c r="S37" s="6">
        <f t="shared" si="1"/>
        <v>0</v>
      </c>
      <c r="U37" s="176">
        <v>2721</v>
      </c>
      <c r="V37" s="168">
        <v>7881.6900000000005</v>
      </c>
      <c r="W37" s="168"/>
      <c r="X37" s="168"/>
      <c r="Y37" s="168">
        <v>2810.3999999999996</v>
      </c>
      <c r="Z37" s="168">
        <v>2787</v>
      </c>
      <c r="AA37" s="168"/>
      <c r="AB37" s="168"/>
      <c r="AC37" s="168"/>
      <c r="AD37" s="168">
        <v>2284.29</v>
      </c>
      <c r="AE37" s="168"/>
      <c r="AF37" s="168"/>
      <c r="AG37" s="168"/>
      <c r="AH37" s="177"/>
    </row>
    <row r="38" spans="1:34" ht="24" x14ac:dyDescent="0.25">
      <c r="A38" s="43">
        <v>2111</v>
      </c>
      <c r="B38" s="46">
        <v>1</v>
      </c>
      <c r="C38" s="4">
        <v>4</v>
      </c>
      <c r="D38" s="1" t="s">
        <v>51</v>
      </c>
      <c r="E38" s="55">
        <v>28.88</v>
      </c>
      <c r="F38" s="6"/>
      <c r="G38" s="56">
        <v>28.88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57">
        <f t="shared" si="3"/>
        <v>28.88</v>
      </c>
      <c r="S38" s="6">
        <f t="shared" si="1"/>
        <v>0</v>
      </c>
      <c r="U38" s="176">
        <v>2911</v>
      </c>
      <c r="V38" s="168">
        <v>21407.030000000002</v>
      </c>
      <c r="W38" s="168"/>
      <c r="X38" s="168">
        <v>1182.08</v>
      </c>
      <c r="Y38" s="168">
        <v>2040</v>
      </c>
      <c r="Z38" s="168">
        <v>5512</v>
      </c>
      <c r="AA38" s="168"/>
      <c r="AB38" s="168"/>
      <c r="AC38" s="168"/>
      <c r="AD38" s="168">
        <v>12672.950000000003</v>
      </c>
      <c r="AE38" s="168"/>
      <c r="AF38" s="168"/>
      <c r="AG38" s="168"/>
      <c r="AH38" s="177"/>
    </row>
    <row r="39" spans="1:34" ht="24.75" x14ac:dyDescent="0.25">
      <c r="A39" s="43">
        <v>2111</v>
      </c>
      <c r="B39" s="46">
        <v>1</v>
      </c>
      <c r="C39" s="4">
        <v>4</v>
      </c>
      <c r="D39" s="8" t="s">
        <v>52</v>
      </c>
      <c r="E39" s="55">
        <v>98</v>
      </c>
      <c r="F39" s="6"/>
      <c r="G39" s="56">
        <v>98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57">
        <f t="shared" si="3"/>
        <v>98</v>
      </c>
      <c r="S39" s="6">
        <f t="shared" si="1"/>
        <v>0</v>
      </c>
      <c r="U39" s="176">
        <v>2921</v>
      </c>
      <c r="V39" s="168">
        <v>2000</v>
      </c>
      <c r="W39" s="168"/>
      <c r="X39" s="168">
        <v>1000</v>
      </c>
      <c r="Y39" s="168"/>
      <c r="Z39" s="168">
        <v>300</v>
      </c>
      <c r="AA39" s="168"/>
      <c r="AB39" s="168"/>
      <c r="AC39" s="168">
        <v>300</v>
      </c>
      <c r="AD39" s="168"/>
      <c r="AE39" s="168"/>
      <c r="AF39" s="168">
        <v>400</v>
      </c>
      <c r="AG39" s="168"/>
      <c r="AH39" s="177"/>
    </row>
    <row r="40" spans="1:34" ht="24" x14ac:dyDescent="0.25">
      <c r="A40" s="43">
        <v>2111</v>
      </c>
      <c r="B40" s="46">
        <v>1</v>
      </c>
      <c r="C40" s="4">
        <v>4</v>
      </c>
      <c r="D40" s="1" t="s">
        <v>53</v>
      </c>
      <c r="E40" s="55">
        <v>62.4</v>
      </c>
      <c r="F40" s="6"/>
      <c r="G40" s="56">
        <v>62.4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57">
        <f t="shared" si="3"/>
        <v>62.4</v>
      </c>
      <c r="S40" s="6">
        <f t="shared" si="1"/>
        <v>0</v>
      </c>
      <c r="U40" s="176">
        <v>2931</v>
      </c>
      <c r="V40" s="168">
        <v>3000</v>
      </c>
      <c r="W40" s="168"/>
      <c r="X40" s="168">
        <v>1500</v>
      </c>
      <c r="Y40" s="168"/>
      <c r="Z40" s="168"/>
      <c r="AA40" s="168"/>
      <c r="AB40" s="168"/>
      <c r="AC40" s="168"/>
      <c r="AD40" s="168">
        <v>1500</v>
      </c>
      <c r="AE40" s="168"/>
      <c r="AF40" s="168"/>
      <c r="AG40" s="168"/>
      <c r="AH40" s="177"/>
    </row>
    <row r="41" spans="1:34" ht="24" x14ac:dyDescent="0.25">
      <c r="A41" s="43">
        <v>2111</v>
      </c>
      <c r="B41" s="46">
        <v>1</v>
      </c>
      <c r="C41" s="4">
        <v>4</v>
      </c>
      <c r="D41" s="1" t="s">
        <v>54</v>
      </c>
      <c r="E41" s="55">
        <v>30.38</v>
      </c>
      <c r="F41" s="6"/>
      <c r="G41" s="56">
        <v>30.38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57">
        <f t="shared" si="3"/>
        <v>30.38</v>
      </c>
      <c r="S41" s="6">
        <f t="shared" si="1"/>
        <v>0</v>
      </c>
      <c r="U41" s="176">
        <v>2941</v>
      </c>
      <c r="V41" s="168">
        <v>5690</v>
      </c>
      <c r="W41" s="168"/>
      <c r="X41" s="168">
        <v>5190</v>
      </c>
      <c r="Y41" s="168"/>
      <c r="Z41" s="168">
        <v>500</v>
      </c>
      <c r="AA41" s="168"/>
      <c r="AB41" s="168"/>
      <c r="AC41" s="168"/>
      <c r="AD41" s="168"/>
      <c r="AE41" s="168"/>
      <c r="AF41" s="168"/>
      <c r="AG41" s="168"/>
      <c r="AH41" s="177"/>
    </row>
    <row r="42" spans="1:34" ht="24" x14ac:dyDescent="0.25">
      <c r="A42" s="43">
        <v>2111</v>
      </c>
      <c r="B42" s="46">
        <v>1</v>
      </c>
      <c r="C42" s="4">
        <v>4</v>
      </c>
      <c r="D42" s="1" t="s">
        <v>55</v>
      </c>
      <c r="E42" s="55">
        <v>55.4</v>
      </c>
      <c r="F42" s="6"/>
      <c r="G42" s="56">
        <v>55.4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57">
        <f t="shared" si="3"/>
        <v>55.4</v>
      </c>
      <c r="S42" s="6">
        <f t="shared" si="1"/>
        <v>0</v>
      </c>
      <c r="U42" s="176">
        <v>2951</v>
      </c>
      <c r="V42" s="168">
        <v>20951.3</v>
      </c>
      <c r="W42" s="168"/>
      <c r="X42" s="168"/>
      <c r="Y42" s="168">
        <v>14568</v>
      </c>
      <c r="Z42" s="168"/>
      <c r="AA42" s="168"/>
      <c r="AB42" s="168"/>
      <c r="AC42" s="168"/>
      <c r="AD42" s="168">
        <v>5383.3</v>
      </c>
      <c r="AE42" s="168">
        <v>1000</v>
      </c>
      <c r="AF42" s="168"/>
      <c r="AG42" s="168"/>
      <c r="AH42" s="177"/>
    </row>
    <row r="43" spans="1:34" ht="24" x14ac:dyDescent="0.25">
      <c r="A43" s="43">
        <v>2111</v>
      </c>
      <c r="B43" s="46">
        <v>1</v>
      </c>
      <c r="C43" s="4">
        <v>4</v>
      </c>
      <c r="D43" s="1" t="s">
        <v>56</v>
      </c>
      <c r="E43" s="55">
        <v>252.45000000000002</v>
      </c>
      <c r="F43" s="6"/>
      <c r="G43" s="56">
        <v>252.45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57">
        <f t="shared" si="3"/>
        <v>252.45</v>
      </c>
      <c r="S43" s="6">
        <f t="shared" si="1"/>
        <v>0</v>
      </c>
      <c r="U43" s="176">
        <v>2961</v>
      </c>
      <c r="V43" s="168">
        <v>26500</v>
      </c>
      <c r="W43" s="168"/>
      <c r="X43" s="168">
        <v>3000</v>
      </c>
      <c r="Y43" s="168">
        <v>8500</v>
      </c>
      <c r="Z43" s="168"/>
      <c r="AA43" s="168">
        <v>15000</v>
      </c>
      <c r="AB43" s="168"/>
      <c r="AC43" s="168"/>
      <c r="AD43" s="168"/>
      <c r="AE43" s="168"/>
      <c r="AF43" s="168"/>
      <c r="AG43" s="168"/>
      <c r="AH43" s="177"/>
    </row>
    <row r="44" spans="1:34" ht="24" x14ac:dyDescent="0.25">
      <c r="A44" s="43">
        <v>2111</v>
      </c>
      <c r="B44" s="46">
        <v>1</v>
      </c>
      <c r="C44" s="4">
        <v>4</v>
      </c>
      <c r="D44" s="1" t="s">
        <v>57</v>
      </c>
      <c r="E44" s="55">
        <v>85.6</v>
      </c>
      <c r="F44" s="6"/>
      <c r="G44" s="56">
        <v>85.6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57">
        <f t="shared" si="3"/>
        <v>85.6</v>
      </c>
      <c r="S44" s="6">
        <f t="shared" si="1"/>
        <v>0</v>
      </c>
      <c r="U44" s="176">
        <v>2991</v>
      </c>
      <c r="V44" s="168">
        <v>3200</v>
      </c>
      <c r="W44" s="168"/>
      <c r="X44" s="168"/>
      <c r="Y44" s="168">
        <v>3200</v>
      </c>
      <c r="Z44" s="168"/>
      <c r="AA44" s="168"/>
      <c r="AB44" s="168"/>
      <c r="AC44" s="168"/>
      <c r="AD44" s="168"/>
      <c r="AE44" s="168"/>
      <c r="AF44" s="168"/>
      <c r="AG44" s="168"/>
      <c r="AH44" s="177"/>
    </row>
    <row r="45" spans="1:34" ht="24" x14ac:dyDescent="0.25">
      <c r="A45" s="43">
        <v>2111</v>
      </c>
      <c r="B45" s="46">
        <v>1</v>
      </c>
      <c r="C45" s="4">
        <v>4</v>
      </c>
      <c r="D45" s="1" t="s">
        <v>58</v>
      </c>
      <c r="E45" s="55">
        <v>889</v>
      </c>
      <c r="F45" s="6"/>
      <c r="G45" s="56">
        <v>889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57">
        <f t="shared" si="3"/>
        <v>889</v>
      </c>
      <c r="S45" s="6">
        <f t="shared" si="1"/>
        <v>0</v>
      </c>
      <c r="U45" s="176">
        <v>3111</v>
      </c>
      <c r="V45" s="168">
        <v>65500</v>
      </c>
      <c r="W45" s="168">
        <v>5000</v>
      </c>
      <c r="X45" s="168">
        <v>5500</v>
      </c>
      <c r="Y45" s="168">
        <v>5500</v>
      </c>
      <c r="Z45" s="168">
        <v>5500</v>
      </c>
      <c r="AA45" s="168">
        <v>5500</v>
      </c>
      <c r="AB45" s="168">
        <v>5500</v>
      </c>
      <c r="AC45" s="168">
        <v>5500</v>
      </c>
      <c r="AD45" s="168">
        <v>5500</v>
      </c>
      <c r="AE45" s="168">
        <v>5500</v>
      </c>
      <c r="AF45" s="168">
        <v>5500</v>
      </c>
      <c r="AG45" s="168">
        <v>5500</v>
      </c>
      <c r="AH45" s="177">
        <v>5500</v>
      </c>
    </row>
    <row r="46" spans="1:34" ht="36" x14ac:dyDescent="0.25">
      <c r="A46" s="43">
        <v>2111</v>
      </c>
      <c r="B46" s="46">
        <v>1</v>
      </c>
      <c r="C46" s="4">
        <v>4</v>
      </c>
      <c r="D46" s="1" t="s">
        <v>59</v>
      </c>
      <c r="E46" s="55">
        <v>115</v>
      </c>
      <c r="F46" s="6"/>
      <c r="G46" s="56">
        <v>115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57">
        <f t="shared" si="3"/>
        <v>115</v>
      </c>
      <c r="S46" s="6">
        <f t="shared" si="1"/>
        <v>0</v>
      </c>
      <c r="U46" s="176">
        <v>3121</v>
      </c>
      <c r="V46" s="168">
        <v>3300</v>
      </c>
      <c r="W46" s="168">
        <v>3300</v>
      </c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77"/>
    </row>
    <row r="47" spans="1:34" x14ac:dyDescent="0.25">
      <c r="A47" s="43">
        <v>2111</v>
      </c>
      <c r="B47" s="46">
        <v>1</v>
      </c>
      <c r="C47" s="4">
        <v>4</v>
      </c>
      <c r="D47" s="1" t="s">
        <v>60</v>
      </c>
      <c r="E47" s="55">
        <v>655.40000000000009</v>
      </c>
      <c r="F47" s="6"/>
      <c r="G47" s="56">
        <v>655.4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57">
        <f t="shared" si="3"/>
        <v>655.4</v>
      </c>
      <c r="S47" s="6">
        <f t="shared" si="1"/>
        <v>0</v>
      </c>
      <c r="U47" s="176">
        <v>3131</v>
      </c>
      <c r="V47" s="168">
        <v>33600</v>
      </c>
      <c r="W47" s="168">
        <v>2800</v>
      </c>
      <c r="X47" s="168">
        <v>2800</v>
      </c>
      <c r="Y47" s="168">
        <v>2800</v>
      </c>
      <c r="Z47" s="168">
        <v>2800</v>
      </c>
      <c r="AA47" s="168">
        <v>2800</v>
      </c>
      <c r="AB47" s="168">
        <v>2800</v>
      </c>
      <c r="AC47" s="168">
        <v>2800</v>
      </c>
      <c r="AD47" s="168">
        <v>2800</v>
      </c>
      <c r="AE47" s="168">
        <v>2800</v>
      </c>
      <c r="AF47" s="168">
        <v>2800</v>
      </c>
      <c r="AG47" s="168">
        <v>2800</v>
      </c>
      <c r="AH47" s="177">
        <v>2800</v>
      </c>
    </row>
    <row r="48" spans="1:34" x14ac:dyDescent="0.25">
      <c r="A48" s="43">
        <v>2111</v>
      </c>
      <c r="B48" s="46">
        <v>1</v>
      </c>
      <c r="C48" s="4">
        <v>4</v>
      </c>
      <c r="D48" s="1" t="s">
        <v>61</v>
      </c>
      <c r="E48" s="55">
        <v>159</v>
      </c>
      <c r="F48" s="6"/>
      <c r="G48" s="56">
        <v>159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57">
        <f t="shared" si="3"/>
        <v>159</v>
      </c>
      <c r="S48" s="6">
        <f t="shared" si="1"/>
        <v>0</v>
      </c>
      <c r="U48" s="176">
        <v>3141</v>
      </c>
      <c r="V48" s="168">
        <v>42000</v>
      </c>
      <c r="W48" s="168">
        <v>3500</v>
      </c>
      <c r="X48" s="168">
        <v>3500</v>
      </c>
      <c r="Y48" s="168">
        <v>3500</v>
      </c>
      <c r="Z48" s="168">
        <v>3500</v>
      </c>
      <c r="AA48" s="168">
        <v>3500</v>
      </c>
      <c r="AB48" s="168">
        <v>3500</v>
      </c>
      <c r="AC48" s="168">
        <v>3500</v>
      </c>
      <c r="AD48" s="168">
        <v>3500</v>
      </c>
      <c r="AE48" s="168">
        <v>3500</v>
      </c>
      <c r="AF48" s="168">
        <v>3500</v>
      </c>
      <c r="AG48" s="168">
        <v>3500</v>
      </c>
      <c r="AH48" s="177">
        <v>3500</v>
      </c>
    </row>
    <row r="49" spans="1:34" x14ac:dyDescent="0.25">
      <c r="A49" s="43">
        <v>2111</v>
      </c>
      <c r="B49" s="46">
        <v>1</v>
      </c>
      <c r="C49" s="4">
        <v>4</v>
      </c>
      <c r="D49" s="1" t="s">
        <v>62</v>
      </c>
      <c r="E49" s="55">
        <v>170</v>
      </c>
      <c r="F49" s="6"/>
      <c r="G49" s="56">
        <v>170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57">
        <f t="shared" si="3"/>
        <v>170</v>
      </c>
      <c r="S49" s="6">
        <f t="shared" si="1"/>
        <v>0</v>
      </c>
      <c r="U49" s="176">
        <v>3171</v>
      </c>
      <c r="V49" s="168">
        <v>7200</v>
      </c>
      <c r="W49" s="168">
        <v>600</v>
      </c>
      <c r="X49" s="168">
        <v>600</v>
      </c>
      <c r="Y49" s="168">
        <v>600</v>
      </c>
      <c r="Z49" s="168">
        <v>600</v>
      </c>
      <c r="AA49" s="168">
        <v>600</v>
      </c>
      <c r="AB49" s="168">
        <v>600</v>
      </c>
      <c r="AC49" s="168">
        <v>600</v>
      </c>
      <c r="AD49" s="168">
        <v>600</v>
      </c>
      <c r="AE49" s="168">
        <v>600</v>
      </c>
      <c r="AF49" s="168">
        <v>600</v>
      </c>
      <c r="AG49" s="168">
        <v>600</v>
      </c>
      <c r="AH49" s="177">
        <v>600</v>
      </c>
    </row>
    <row r="50" spans="1:34" x14ac:dyDescent="0.25">
      <c r="A50" s="43">
        <v>2111</v>
      </c>
      <c r="B50" s="46">
        <v>1</v>
      </c>
      <c r="C50" s="4">
        <v>4</v>
      </c>
      <c r="D50" s="1" t="s">
        <v>63</v>
      </c>
      <c r="E50" s="55">
        <v>249.4</v>
      </c>
      <c r="F50" s="6"/>
      <c r="G50" s="56">
        <v>249.4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57">
        <f t="shared" si="3"/>
        <v>249.4</v>
      </c>
      <c r="S50" s="6">
        <f t="shared" si="1"/>
        <v>0</v>
      </c>
      <c r="U50" s="176">
        <v>3181</v>
      </c>
      <c r="V50" s="168">
        <v>24300</v>
      </c>
      <c r="W50" s="168">
        <v>1000</v>
      </c>
      <c r="X50" s="168">
        <v>1000</v>
      </c>
      <c r="Y50" s="168">
        <v>1000</v>
      </c>
      <c r="Z50" s="168">
        <v>1000</v>
      </c>
      <c r="AA50" s="168">
        <v>10500</v>
      </c>
      <c r="AB50" s="168">
        <v>2400</v>
      </c>
      <c r="AC50" s="168">
        <v>2400</v>
      </c>
      <c r="AD50" s="168">
        <v>1000</v>
      </c>
      <c r="AE50" s="168">
        <v>1000</v>
      </c>
      <c r="AF50" s="168">
        <v>1000</v>
      </c>
      <c r="AG50" s="168">
        <v>1000</v>
      </c>
      <c r="AH50" s="177">
        <v>1000</v>
      </c>
    </row>
    <row r="51" spans="1:34" x14ac:dyDescent="0.25">
      <c r="A51" s="43">
        <v>2111</v>
      </c>
      <c r="B51" s="46">
        <v>1</v>
      </c>
      <c r="C51" s="4">
        <v>4</v>
      </c>
      <c r="D51" s="1" t="s">
        <v>64</v>
      </c>
      <c r="E51" s="55">
        <v>275.5</v>
      </c>
      <c r="F51" s="6"/>
      <c r="G51" s="56">
        <v>275.5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57">
        <f t="shared" si="3"/>
        <v>275.5</v>
      </c>
      <c r="S51" s="6">
        <f t="shared" si="1"/>
        <v>0</v>
      </c>
      <c r="U51" s="176">
        <v>3311</v>
      </c>
      <c r="V51" s="168">
        <v>50000</v>
      </c>
      <c r="W51" s="168"/>
      <c r="X51" s="168">
        <v>9000</v>
      </c>
      <c r="Y51" s="168">
        <v>41000</v>
      </c>
      <c r="Z51" s="168"/>
      <c r="AA51" s="168"/>
      <c r="AB51" s="168"/>
      <c r="AC51" s="168"/>
      <c r="AD51" s="168"/>
      <c r="AE51" s="168"/>
      <c r="AF51" s="168"/>
      <c r="AG51" s="168"/>
      <c r="AH51" s="177"/>
    </row>
    <row r="52" spans="1:34" x14ac:dyDescent="0.25">
      <c r="A52" s="43">
        <v>2111</v>
      </c>
      <c r="B52" s="46">
        <v>1</v>
      </c>
      <c r="C52" s="4">
        <v>4</v>
      </c>
      <c r="D52" s="1" t="s">
        <v>65</v>
      </c>
      <c r="E52" s="55">
        <v>72</v>
      </c>
      <c r="F52" s="6"/>
      <c r="G52" s="56">
        <v>72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57">
        <f t="shared" si="3"/>
        <v>72</v>
      </c>
      <c r="S52" s="6">
        <f t="shared" si="1"/>
        <v>0</v>
      </c>
      <c r="U52" s="176">
        <v>3331</v>
      </c>
      <c r="V52" s="168">
        <v>96000</v>
      </c>
      <c r="W52" s="168"/>
      <c r="X52" s="168"/>
      <c r="Y52" s="168"/>
      <c r="Z52" s="168"/>
      <c r="AA52" s="168"/>
      <c r="AB52" s="168">
        <v>16000</v>
      </c>
      <c r="AC52" s="168"/>
      <c r="AD52" s="168"/>
      <c r="AE52" s="168">
        <v>80000</v>
      </c>
      <c r="AF52" s="168"/>
      <c r="AG52" s="168"/>
      <c r="AH52" s="177"/>
    </row>
    <row r="53" spans="1:34" x14ac:dyDescent="0.25">
      <c r="A53" s="43">
        <v>2111</v>
      </c>
      <c r="B53" s="46">
        <v>1</v>
      </c>
      <c r="C53" s="4">
        <v>4</v>
      </c>
      <c r="D53" s="1" t="s">
        <v>66</v>
      </c>
      <c r="E53" s="55">
        <v>747.04</v>
      </c>
      <c r="F53" s="6"/>
      <c r="G53" s="56">
        <v>747.04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57">
        <f t="shared" si="3"/>
        <v>747.04</v>
      </c>
      <c r="S53" s="6">
        <f t="shared" si="1"/>
        <v>0</v>
      </c>
      <c r="U53" s="176">
        <v>3342</v>
      </c>
      <c r="V53" s="168">
        <v>147590</v>
      </c>
      <c r="W53" s="168"/>
      <c r="X53" s="168">
        <v>16000</v>
      </c>
      <c r="Y53" s="168">
        <v>20700</v>
      </c>
      <c r="Z53" s="168">
        <v>44120</v>
      </c>
      <c r="AA53" s="168">
        <v>6000</v>
      </c>
      <c r="AB53" s="168">
        <v>16000</v>
      </c>
      <c r="AC53" s="168"/>
      <c r="AD53" s="168">
        <v>16000</v>
      </c>
      <c r="AE53" s="168">
        <v>28770</v>
      </c>
      <c r="AF53" s="168"/>
      <c r="AG53" s="168"/>
      <c r="AH53" s="177"/>
    </row>
    <row r="54" spans="1:34" x14ac:dyDescent="0.25">
      <c r="A54" s="43">
        <v>2111</v>
      </c>
      <c r="B54" s="46">
        <v>1</v>
      </c>
      <c r="C54" s="4">
        <v>4</v>
      </c>
      <c r="D54" s="1" t="s">
        <v>67</v>
      </c>
      <c r="E54" s="55">
        <v>48.5</v>
      </c>
      <c r="F54" s="6"/>
      <c r="G54" s="56">
        <v>48.5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57">
        <f t="shared" si="3"/>
        <v>48.5</v>
      </c>
      <c r="S54" s="6">
        <f t="shared" si="1"/>
        <v>0</v>
      </c>
      <c r="U54" s="176">
        <v>3361</v>
      </c>
      <c r="V54" s="168">
        <v>1200</v>
      </c>
      <c r="W54" s="168">
        <v>600</v>
      </c>
      <c r="X54" s="168"/>
      <c r="Y54" s="168">
        <v>300</v>
      </c>
      <c r="Z54" s="168"/>
      <c r="AA54" s="168"/>
      <c r="AB54" s="168"/>
      <c r="AC54" s="168">
        <v>300</v>
      </c>
      <c r="AD54" s="168"/>
      <c r="AE54" s="168"/>
      <c r="AF54" s="168"/>
      <c r="AG54" s="168"/>
      <c r="AH54" s="177"/>
    </row>
    <row r="55" spans="1:34" x14ac:dyDescent="0.25">
      <c r="A55" s="43">
        <v>2111</v>
      </c>
      <c r="B55" s="46">
        <v>1</v>
      </c>
      <c r="C55" s="4">
        <v>4</v>
      </c>
      <c r="D55" s="1" t="s">
        <v>68</v>
      </c>
      <c r="E55" s="55">
        <v>39.22</v>
      </c>
      <c r="F55" s="6"/>
      <c r="G55" s="56">
        <v>39.22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57">
        <f t="shared" si="3"/>
        <v>39.22</v>
      </c>
      <c r="S55" s="6">
        <f t="shared" si="1"/>
        <v>0</v>
      </c>
      <c r="U55" s="176">
        <v>3381</v>
      </c>
      <c r="V55" s="168">
        <v>252400</v>
      </c>
      <c r="W55" s="168">
        <v>20200</v>
      </c>
      <c r="X55" s="168">
        <v>18200</v>
      </c>
      <c r="Y55" s="168">
        <v>34200</v>
      </c>
      <c r="Z55" s="168">
        <v>18200</v>
      </c>
      <c r="AA55" s="168">
        <v>18200</v>
      </c>
      <c r="AB55" s="168">
        <v>18200</v>
      </c>
      <c r="AC55" s="168">
        <v>18200</v>
      </c>
      <c r="AD55" s="168">
        <v>18200</v>
      </c>
      <c r="AE55" s="168">
        <v>18200</v>
      </c>
      <c r="AF55" s="168">
        <v>18200</v>
      </c>
      <c r="AG55" s="168">
        <v>18200</v>
      </c>
      <c r="AH55" s="177">
        <v>34200</v>
      </c>
    </row>
    <row r="56" spans="1:34" x14ac:dyDescent="0.25">
      <c r="A56" s="43">
        <v>2111</v>
      </c>
      <c r="B56" s="46">
        <v>1</v>
      </c>
      <c r="C56" s="4">
        <v>4</v>
      </c>
      <c r="D56" s="1" t="s">
        <v>69</v>
      </c>
      <c r="E56" s="55">
        <v>10.5</v>
      </c>
      <c r="F56" s="6"/>
      <c r="G56" s="56">
        <v>10.5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57">
        <f t="shared" si="3"/>
        <v>10.5</v>
      </c>
      <c r="S56" s="6">
        <f t="shared" si="1"/>
        <v>0</v>
      </c>
      <c r="U56" s="176">
        <v>3391</v>
      </c>
      <c r="V56" s="168">
        <v>14000</v>
      </c>
      <c r="W56" s="168"/>
      <c r="X56" s="168"/>
      <c r="Y56" s="168"/>
      <c r="Z56" s="168"/>
      <c r="AA56" s="168"/>
      <c r="AB56" s="168">
        <v>14000</v>
      </c>
      <c r="AC56" s="168"/>
      <c r="AD56" s="168"/>
      <c r="AE56" s="168"/>
      <c r="AF56" s="168"/>
      <c r="AG56" s="168"/>
      <c r="AH56" s="177"/>
    </row>
    <row r="57" spans="1:34" ht="24" x14ac:dyDescent="0.25">
      <c r="A57" s="43">
        <v>2111</v>
      </c>
      <c r="B57" s="46">
        <v>1</v>
      </c>
      <c r="C57" s="4">
        <v>4</v>
      </c>
      <c r="D57" s="1" t="s">
        <v>70</v>
      </c>
      <c r="E57" s="55">
        <v>206.5</v>
      </c>
      <c r="F57" s="6"/>
      <c r="G57" s="56">
        <v>206.5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57">
        <f t="shared" si="3"/>
        <v>206.5</v>
      </c>
      <c r="S57" s="6">
        <f t="shared" si="1"/>
        <v>0</v>
      </c>
      <c r="U57" s="176">
        <v>3411</v>
      </c>
      <c r="V57" s="168">
        <v>20000.04</v>
      </c>
      <c r="W57" s="168">
        <v>1666.67</v>
      </c>
      <c r="X57" s="168">
        <v>1666.67</v>
      </c>
      <c r="Y57" s="168">
        <v>1666.67</v>
      </c>
      <c r="Z57" s="168">
        <v>1666.67</v>
      </c>
      <c r="AA57" s="168">
        <v>1666.67</v>
      </c>
      <c r="AB57" s="168">
        <v>1666.67</v>
      </c>
      <c r="AC57" s="168">
        <v>1666.67</v>
      </c>
      <c r="AD57" s="168">
        <v>1666.67</v>
      </c>
      <c r="AE57" s="168">
        <v>1666.67</v>
      </c>
      <c r="AF57" s="168">
        <v>1666.67</v>
      </c>
      <c r="AG57" s="168">
        <v>1666.67</v>
      </c>
      <c r="AH57" s="177">
        <v>1666.67</v>
      </c>
    </row>
    <row r="58" spans="1:34" ht="24" x14ac:dyDescent="0.25">
      <c r="A58" s="43">
        <v>2111</v>
      </c>
      <c r="B58" s="46">
        <v>1</v>
      </c>
      <c r="C58" s="4">
        <v>4</v>
      </c>
      <c r="D58" s="1" t="s">
        <v>71</v>
      </c>
      <c r="E58" s="55">
        <v>204.95999999999998</v>
      </c>
      <c r="F58" s="6"/>
      <c r="G58" s="56">
        <v>204.96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57">
        <f t="shared" si="3"/>
        <v>204.96</v>
      </c>
      <c r="S58" s="6">
        <f t="shared" si="1"/>
        <v>0</v>
      </c>
      <c r="U58" s="176">
        <v>3451</v>
      </c>
      <c r="V58" s="168">
        <v>55000</v>
      </c>
      <c r="W58" s="168"/>
      <c r="X58" s="168">
        <v>55000</v>
      </c>
      <c r="Y58" s="168"/>
      <c r="Z58" s="168"/>
      <c r="AA58" s="168"/>
      <c r="AB58" s="168"/>
      <c r="AC58" s="168"/>
      <c r="AD58" s="168"/>
      <c r="AE58" s="168"/>
      <c r="AF58" s="168"/>
      <c r="AG58" s="168"/>
      <c r="AH58" s="177"/>
    </row>
    <row r="59" spans="1:34" x14ac:dyDescent="0.25">
      <c r="A59" s="43">
        <v>2111</v>
      </c>
      <c r="B59" s="46">
        <v>1</v>
      </c>
      <c r="C59" s="4">
        <v>4</v>
      </c>
      <c r="D59" s="1" t="s">
        <v>27</v>
      </c>
      <c r="E59" s="55">
        <v>96.51</v>
      </c>
      <c r="F59" s="6"/>
      <c r="G59" s="56">
        <v>96.51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57">
        <f t="shared" si="3"/>
        <v>96.51</v>
      </c>
      <c r="S59" s="6">
        <f t="shared" si="1"/>
        <v>0</v>
      </c>
      <c r="U59" s="176">
        <v>3461</v>
      </c>
      <c r="V59" s="168">
        <v>2830</v>
      </c>
      <c r="W59" s="168"/>
      <c r="X59" s="168"/>
      <c r="Y59" s="168">
        <v>1330</v>
      </c>
      <c r="Z59" s="168"/>
      <c r="AA59" s="168"/>
      <c r="AB59" s="168"/>
      <c r="AC59" s="168"/>
      <c r="AD59" s="168"/>
      <c r="AE59" s="168">
        <v>1500</v>
      </c>
      <c r="AF59" s="168"/>
      <c r="AG59" s="168"/>
      <c r="AH59" s="177"/>
    </row>
    <row r="60" spans="1:34" x14ac:dyDescent="0.25">
      <c r="A60" s="43">
        <v>2111</v>
      </c>
      <c r="B60" s="46">
        <v>1</v>
      </c>
      <c r="C60" s="4">
        <v>4</v>
      </c>
      <c r="D60" s="1" t="s">
        <v>72</v>
      </c>
      <c r="E60" s="55">
        <v>870</v>
      </c>
      <c r="F60" s="6"/>
      <c r="G60" s="56">
        <v>870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57">
        <f t="shared" si="3"/>
        <v>870</v>
      </c>
      <c r="S60" s="6">
        <f t="shared" si="1"/>
        <v>0</v>
      </c>
      <c r="U60" s="176">
        <v>3512</v>
      </c>
      <c r="V60" s="168">
        <v>82800</v>
      </c>
      <c r="W60" s="168"/>
      <c r="X60" s="168"/>
      <c r="Y60" s="168"/>
      <c r="Z60" s="168">
        <v>7000</v>
      </c>
      <c r="AA60" s="168"/>
      <c r="AB60" s="168"/>
      <c r="AC60" s="168">
        <v>5800</v>
      </c>
      <c r="AD60" s="168">
        <v>70000</v>
      </c>
      <c r="AE60" s="168"/>
      <c r="AF60" s="168"/>
      <c r="AG60" s="168"/>
      <c r="AH60" s="177"/>
    </row>
    <row r="61" spans="1:34" x14ac:dyDescent="0.25">
      <c r="A61" s="43">
        <v>2111</v>
      </c>
      <c r="B61" s="46">
        <v>1</v>
      </c>
      <c r="C61" s="4">
        <v>4</v>
      </c>
      <c r="D61" s="5" t="s">
        <v>73</v>
      </c>
      <c r="E61" s="44">
        <v>80</v>
      </c>
      <c r="F61" s="6"/>
      <c r="G61" s="53">
        <f t="shared" ref="G61:G67" si="4">E61</f>
        <v>80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57">
        <f t="shared" si="3"/>
        <v>80</v>
      </c>
      <c r="S61" s="6">
        <f t="shared" si="1"/>
        <v>0</v>
      </c>
      <c r="U61" s="176">
        <v>3521</v>
      </c>
      <c r="V61" s="168">
        <v>8600</v>
      </c>
      <c r="W61" s="168"/>
      <c r="X61" s="168">
        <v>2000</v>
      </c>
      <c r="Y61" s="168">
        <v>1600</v>
      </c>
      <c r="Z61" s="168"/>
      <c r="AA61" s="168"/>
      <c r="AB61" s="168"/>
      <c r="AC61" s="168"/>
      <c r="AD61" s="168">
        <v>5000</v>
      </c>
      <c r="AE61" s="168"/>
      <c r="AF61" s="168"/>
      <c r="AG61" s="168"/>
      <c r="AH61" s="177"/>
    </row>
    <row r="62" spans="1:34" x14ac:dyDescent="0.25">
      <c r="A62" s="43">
        <v>2111</v>
      </c>
      <c r="B62" s="46">
        <v>3</v>
      </c>
      <c r="C62" s="4">
        <v>4</v>
      </c>
      <c r="D62" s="5" t="s">
        <v>74</v>
      </c>
      <c r="E62" s="44">
        <v>39</v>
      </c>
      <c r="F62" s="6"/>
      <c r="G62" s="53">
        <f t="shared" si="4"/>
        <v>39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45">
        <f t="shared" si="3"/>
        <v>39</v>
      </c>
      <c r="S62" s="6">
        <f t="shared" si="1"/>
        <v>0</v>
      </c>
      <c r="U62" s="176">
        <v>3531</v>
      </c>
      <c r="V62" s="168">
        <v>95500</v>
      </c>
      <c r="W62" s="168">
        <v>5500</v>
      </c>
      <c r="X62" s="168">
        <v>5500</v>
      </c>
      <c r="Y62" s="168">
        <v>12500</v>
      </c>
      <c r="Z62" s="168">
        <v>5500</v>
      </c>
      <c r="AA62" s="168">
        <v>5500</v>
      </c>
      <c r="AB62" s="168">
        <v>12500</v>
      </c>
      <c r="AC62" s="168">
        <v>7000</v>
      </c>
      <c r="AD62" s="168">
        <v>12500</v>
      </c>
      <c r="AE62" s="168">
        <v>5500</v>
      </c>
      <c r="AF62" s="168">
        <v>5500</v>
      </c>
      <c r="AG62" s="168">
        <v>12500</v>
      </c>
      <c r="AH62" s="177">
        <v>5500</v>
      </c>
    </row>
    <row r="63" spans="1:34" x14ac:dyDescent="0.25">
      <c r="A63" s="43">
        <v>2111</v>
      </c>
      <c r="B63" s="46">
        <v>3</v>
      </c>
      <c r="C63" s="4">
        <v>4</v>
      </c>
      <c r="D63" s="5" t="s">
        <v>75</v>
      </c>
      <c r="E63" s="44">
        <v>15</v>
      </c>
      <c r="F63" s="6"/>
      <c r="G63" s="53">
        <f t="shared" si="4"/>
        <v>15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45">
        <f t="shared" si="3"/>
        <v>15</v>
      </c>
      <c r="S63" s="6">
        <f t="shared" si="1"/>
        <v>0</v>
      </c>
      <c r="U63" s="176">
        <v>3551</v>
      </c>
      <c r="V63" s="168">
        <v>34300</v>
      </c>
      <c r="W63" s="168">
        <v>500</v>
      </c>
      <c r="X63" s="168">
        <v>7000</v>
      </c>
      <c r="Y63" s="168">
        <v>9000</v>
      </c>
      <c r="Z63" s="168">
        <v>4000</v>
      </c>
      <c r="AA63" s="168">
        <v>5000</v>
      </c>
      <c r="AB63" s="168">
        <v>7000</v>
      </c>
      <c r="AC63" s="168">
        <v>1800</v>
      </c>
      <c r="AD63" s="168"/>
      <c r="AE63" s="168"/>
      <c r="AF63" s="168"/>
      <c r="AG63" s="168"/>
      <c r="AH63" s="177"/>
    </row>
    <row r="64" spans="1:34" x14ac:dyDescent="0.25">
      <c r="A64" s="43">
        <v>2111</v>
      </c>
      <c r="B64" s="46">
        <v>3</v>
      </c>
      <c r="C64" s="4">
        <v>4</v>
      </c>
      <c r="D64" s="5" t="s">
        <v>76</v>
      </c>
      <c r="E64" s="44">
        <v>180</v>
      </c>
      <c r="G64" s="59">
        <f t="shared" si="4"/>
        <v>180</v>
      </c>
      <c r="R64" s="45">
        <f t="shared" si="3"/>
        <v>180</v>
      </c>
      <c r="S64" s="6">
        <f t="shared" si="1"/>
        <v>0</v>
      </c>
      <c r="U64" s="176">
        <v>3581</v>
      </c>
      <c r="V64" s="168">
        <v>21000</v>
      </c>
      <c r="W64" s="168"/>
      <c r="X64" s="168">
        <v>16000</v>
      </c>
      <c r="Y64" s="168"/>
      <c r="Z64" s="168"/>
      <c r="AA64" s="168"/>
      <c r="AB64" s="168"/>
      <c r="AC64" s="168"/>
      <c r="AD64" s="168">
        <v>5000</v>
      </c>
      <c r="AE64" s="168"/>
      <c r="AF64" s="168"/>
      <c r="AG64" s="168"/>
      <c r="AH64" s="177"/>
    </row>
    <row r="65" spans="1:34" x14ac:dyDescent="0.25">
      <c r="A65" s="43">
        <v>2111</v>
      </c>
      <c r="B65" s="46">
        <v>3</v>
      </c>
      <c r="C65" s="4">
        <v>4</v>
      </c>
      <c r="D65" s="5" t="s">
        <v>77</v>
      </c>
      <c r="E65" s="44">
        <v>25</v>
      </c>
      <c r="F65" s="6"/>
      <c r="G65" s="53">
        <f t="shared" si="4"/>
        <v>25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45">
        <f t="shared" si="3"/>
        <v>25</v>
      </c>
      <c r="S65" s="6">
        <f t="shared" si="1"/>
        <v>0</v>
      </c>
      <c r="U65" s="176">
        <v>3611</v>
      </c>
      <c r="V65" s="168">
        <v>32464.6</v>
      </c>
      <c r="W65" s="168"/>
      <c r="X65" s="168">
        <v>11700</v>
      </c>
      <c r="Y65" s="168">
        <v>9200</v>
      </c>
      <c r="Z65" s="168"/>
      <c r="AA65" s="168">
        <v>10556</v>
      </c>
      <c r="AB65" s="168"/>
      <c r="AC65" s="168"/>
      <c r="AD65" s="168"/>
      <c r="AE65" s="168"/>
      <c r="AF65" s="168">
        <v>1008.5999999999999</v>
      </c>
      <c r="AG65" s="168"/>
      <c r="AH65" s="177"/>
    </row>
    <row r="66" spans="1:34" ht="30" x14ac:dyDescent="0.25">
      <c r="A66" s="43">
        <v>2111</v>
      </c>
      <c r="B66" s="46">
        <v>3</v>
      </c>
      <c r="C66" s="4">
        <v>4</v>
      </c>
      <c r="D66" s="5" t="s">
        <v>78</v>
      </c>
      <c r="E66" s="44">
        <v>90</v>
      </c>
      <c r="F66" s="6"/>
      <c r="G66" s="53">
        <f t="shared" si="4"/>
        <v>90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45">
        <f t="shared" si="3"/>
        <v>90</v>
      </c>
      <c r="S66" s="6">
        <f t="shared" si="1"/>
        <v>0</v>
      </c>
      <c r="U66" s="176">
        <v>3631</v>
      </c>
      <c r="V66" s="168">
        <v>23955</v>
      </c>
      <c r="W66" s="168"/>
      <c r="X66" s="168"/>
      <c r="Y66" s="168">
        <v>9955</v>
      </c>
      <c r="Z66" s="168">
        <v>14000</v>
      </c>
      <c r="AA66" s="168"/>
      <c r="AB66" s="168"/>
      <c r="AC66" s="168"/>
      <c r="AD66" s="168"/>
      <c r="AE66" s="168"/>
      <c r="AF66" s="168"/>
      <c r="AG66" s="168"/>
      <c r="AH66" s="177"/>
    </row>
    <row r="67" spans="1:34" x14ac:dyDescent="0.25">
      <c r="A67" s="43">
        <v>2111</v>
      </c>
      <c r="B67" s="46">
        <v>3</v>
      </c>
      <c r="C67" s="4">
        <v>4</v>
      </c>
      <c r="D67" s="5" t="s">
        <v>79</v>
      </c>
      <c r="E67" s="44">
        <v>85</v>
      </c>
      <c r="F67" s="6"/>
      <c r="G67" s="53">
        <f t="shared" si="4"/>
        <v>85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45">
        <f t="shared" si="3"/>
        <v>85</v>
      </c>
      <c r="S67" s="6">
        <f t="shared" si="1"/>
        <v>0</v>
      </c>
      <c r="U67" s="176">
        <v>3661</v>
      </c>
      <c r="V67" s="168">
        <v>4300</v>
      </c>
      <c r="W67" s="168"/>
      <c r="X67" s="168"/>
      <c r="Y67" s="168"/>
      <c r="Z67" s="168"/>
      <c r="AA67" s="168"/>
      <c r="AB67" s="168">
        <v>4300</v>
      </c>
      <c r="AC67" s="168"/>
      <c r="AD67" s="168"/>
      <c r="AE67" s="168"/>
      <c r="AF67" s="168"/>
      <c r="AG67" s="168"/>
      <c r="AH67" s="177"/>
    </row>
    <row r="68" spans="1:34" x14ac:dyDescent="0.25">
      <c r="A68" s="60">
        <v>2111</v>
      </c>
      <c r="B68" s="46">
        <v>1</v>
      </c>
      <c r="C68" s="4">
        <v>4</v>
      </c>
      <c r="D68" s="9" t="s">
        <v>80</v>
      </c>
      <c r="E68" s="61">
        <v>180</v>
      </c>
      <c r="F68" s="62"/>
      <c r="G68" s="62"/>
      <c r="H68" s="62"/>
      <c r="I68" s="62"/>
      <c r="J68" s="62"/>
      <c r="K68" s="62"/>
      <c r="L68" s="62"/>
      <c r="M68" s="63">
        <v>180</v>
      </c>
      <c r="N68" s="62"/>
      <c r="O68" s="62"/>
      <c r="P68" s="62"/>
      <c r="Q68" s="62"/>
      <c r="R68" s="57">
        <f t="shared" si="3"/>
        <v>180</v>
      </c>
      <c r="S68" s="6">
        <f t="shared" si="1"/>
        <v>0</v>
      </c>
      <c r="U68" s="176">
        <v>3711</v>
      </c>
      <c r="V68" s="168">
        <v>14600</v>
      </c>
      <c r="W68" s="168"/>
      <c r="X68" s="168"/>
      <c r="Y68" s="168">
        <v>2800</v>
      </c>
      <c r="Z68" s="168"/>
      <c r="AA68" s="168"/>
      <c r="AB68" s="168"/>
      <c r="AC68" s="168"/>
      <c r="AD68" s="168"/>
      <c r="AE68" s="168">
        <v>9000</v>
      </c>
      <c r="AF68" s="168">
        <v>2800</v>
      </c>
      <c r="AG68" s="168"/>
      <c r="AH68" s="177"/>
    </row>
    <row r="69" spans="1:34" ht="25.5" x14ac:dyDescent="0.25">
      <c r="A69" s="60">
        <v>2111</v>
      </c>
      <c r="B69" s="46">
        <v>1</v>
      </c>
      <c r="C69" s="4">
        <v>4</v>
      </c>
      <c r="D69" s="10" t="s">
        <v>81</v>
      </c>
      <c r="E69" s="64">
        <v>30.93</v>
      </c>
      <c r="F69" s="62"/>
      <c r="G69" s="62"/>
      <c r="H69" s="62"/>
      <c r="I69" s="62"/>
      <c r="J69" s="62"/>
      <c r="K69" s="62"/>
      <c r="L69" s="62"/>
      <c r="M69" s="63">
        <v>30.93</v>
      </c>
      <c r="N69" s="62"/>
      <c r="O69" s="62"/>
      <c r="P69" s="62"/>
      <c r="Q69" s="62"/>
      <c r="R69" s="57">
        <f t="shared" si="3"/>
        <v>30.93</v>
      </c>
      <c r="S69" s="6">
        <f t="shared" si="1"/>
        <v>0</v>
      </c>
      <c r="U69" s="176">
        <v>3712</v>
      </c>
      <c r="V69" s="168">
        <v>36000</v>
      </c>
      <c r="W69" s="168"/>
      <c r="X69" s="168"/>
      <c r="Y69" s="168"/>
      <c r="Z69" s="168"/>
      <c r="AA69" s="168"/>
      <c r="AB69" s="168"/>
      <c r="AC69" s="168">
        <v>36000</v>
      </c>
      <c r="AD69" s="168"/>
      <c r="AE69" s="168"/>
      <c r="AF69" s="168"/>
      <c r="AG69" s="168"/>
      <c r="AH69" s="177"/>
    </row>
    <row r="70" spans="1:34" ht="25.5" x14ac:dyDescent="0.25">
      <c r="A70" s="60">
        <v>2111</v>
      </c>
      <c r="B70" s="46">
        <v>1</v>
      </c>
      <c r="C70" s="4">
        <v>4</v>
      </c>
      <c r="D70" s="10" t="s">
        <v>82</v>
      </c>
      <c r="E70" s="64">
        <v>30.94</v>
      </c>
      <c r="F70" s="62"/>
      <c r="G70" s="62"/>
      <c r="H70" s="62"/>
      <c r="I70" s="62"/>
      <c r="J70" s="62"/>
      <c r="K70" s="62"/>
      <c r="L70" s="62"/>
      <c r="M70" s="63">
        <v>30.94</v>
      </c>
      <c r="N70" s="62"/>
      <c r="O70" s="62"/>
      <c r="P70" s="62"/>
      <c r="Q70" s="62"/>
      <c r="R70" s="57">
        <f t="shared" si="3"/>
        <v>30.94</v>
      </c>
      <c r="S70" s="6">
        <f t="shared" ref="S70:S133" si="5">E70-R70</f>
        <v>0</v>
      </c>
      <c r="U70" s="176">
        <v>3721</v>
      </c>
      <c r="V70" s="168">
        <v>44650</v>
      </c>
      <c r="W70" s="168"/>
      <c r="X70" s="168">
        <v>9850</v>
      </c>
      <c r="Y70" s="168">
        <v>3200</v>
      </c>
      <c r="Z70" s="168">
        <v>800</v>
      </c>
      <c r="AA70" s="168">
        <v>6350</v>
      </c>
      <c r="AB70" s="168"/>
      <c r="AC70" s="168"/>
      <c r="AD70" s="168">
        <v>2500</v>
      </c>
      <c r="AE70" s="168">
        <v>20550</v>
      </c>
      <c r="AF70" s="168">
        <v>700</v>
      </c>
      <c r="AG70" s="168">
        <v>700</v>
      </c>
      <c r="AH70" s="177"/>
    </row>
    <row r="71" spans="1:34" ht="25.5" x14ac:dyDescent="0.25">
      <c r="A71" s="60">
        <v>2111</v>
      </c>
      <c r="B71" s="46">
        <v>1</v>
      </c>
      <c r="C71" s="4">
        <v>4</v>
      </c>
      <c r="D71" s="10" t="s">
        <v>83</v>
      </c>
      <c r="E71" s="64">
        <v>30.93</v>
      </c>
      <c r="F71" s="62"/>
      <c r="G71" s="62"/>
      <c r="H71" s="62"/>
      <c r="I71" s="62"/>
      <c r="J71" s="62"/>
      <c r="K71" s="62"/>
      <c r="L71" s="62"/>
      <c r="M71" s="63">
        <v>30.93</v>
      </c>
      <c r="N71" s="62"/>
      <c r="O71" s="62"/>
      <c r="P71" s="62"/>
      <c r="Q71" s="62"/>
      <c r="R71" s="57">
        <f t="shared" si="3"/>
        <v>30.93</v>
      </c>
      <c r="S71" s="6">
        <f t="shared" si="5"/>
        <v>0</v>
      </c>
      <c r="U71" s="176">
        <v>3751</v>
      </c>
      <c r="V71" s="168">
        <v>90579</v>
      </c>
      <c r="W71" s="168"/>
      <c r="X71" s="168">
        <v>19925</v>
      </c>
      <c r="Y71" s="168">
        <v>8878</v>
      </c>
      <c r="Z71" s="168">
        <v>1700</v>
      </c>
      <c r="AA71" s="168">
        <v>6525</v>
      </c>
      <c r="AB71" s="168"/>
      <c r="AC71" s="168">
        <v>6525</v>
      </c>
      <c r="AD71" s="168"/>
      <c r="AE71" s="168">
        <v>36293</v>
      </c>
      <c r="AF71" s="168">
        <v>2408</v>
      </c>
      <c r="AG71" s="168">
        <v>8325</v>
      </c>
      <c r="AH71" s="177"/>
    </row>
    <row r="72" spans="1:34" ht="25.5" x14ac:dyDescent="0.25">
      <c r="A72" s="60">
        <v>2111</v>
      </c>
      <c r="B72" s="46">
        <v>1</v>
      </c>
      <c r="C72" s="4">
        <v>4</v>
      </c>
      <c r="D72" s="10" t="s">
        <v>84</v>
      </c>
      <c r="E72" s="64">
        <v>22.88</v>
      </c>
      <c r="F72" s="62"/>
      <c r="G72" s="62"/>
      <c r="H72" s="62"/>
      <c r="I72" s="62"/>
      <c r="J72" s="62"/>
      <c r="K72" s="62"/>
      <c r="L72" s="62"/>
      <c r="M72" s="63">
        <v>22.88</v>
      </c>
      <c r="N72" s="62"/>
      <c r="O72" s="62"/>
      <c r="P72" s="62"/>
      <c r="Q72" s="62"/>
      <c r="R72" s="57">
        <f t="shared" si="3"/>
        <v>22.88</v>
      </c>
      <c r="S72" s="6">
        <f t="shared" si="5"/>
        <v>0</v>
      </c>
      <c r="U72" s="176">
        <v>3761</v>
      </c>
      <c r="V72" s="168">
        <v>65000</v>
      </c>
      <c r="W72" s="168"/>
      <c r="X72" s="168"/>
      <c r="Y72" s="168"/>
      <c r="Z72" s="168"/>
      <c r="AA72" s="168"/>
      <c r="AB72" s="168"/>
      <c r="AC72" s="168">
        <v>65000</v>
      </c>
      <c r="AD72" s="168"/>
      <c r="AE72" s="168"/>
      <c r="AF72" s="168"/>
      <c r="AG72" s="168"/>
      <c r="AH72" s="177"/>
    </row>
    <row r="73" spans="1:34" ht="25.5" x14ac:dyDescent="0.25">
      <c r="A73" s="60">
        <v>2111</v>
      </c>
      <c r="B73" s="46">
        <v>1</v>
      </c>
      <c r="C73" s="4">
        <v>4</v>
      </c>
      <c r="D73" s="10" t="s">
        <v>85</v>
      </c>
      <c r="E73" s="64">
        <v>64.400000000000006</v>
      </c>
      <c r="F73" s="62"/>
      <c r="G73" s="62"/>
      <c r="H73" s="62"/>
      <c r="I73" s="62"/>
      <c r="J73" s="62"/>
      <c r="K73" s="62"/>
      <c r="L73" s="62"/>
      <c r="M73" s="63">
        <v>64.400000000000006</v>
      </c>
      <c r="N73" s="62"/>
      <c r="O73" s="62"/>
      <c r="P73" s="62"/>
      <c r="Q73" s="62"/>
      <c r="R73" s="57">
        <f t="shared" si="3"/>
        <v>64.400000000000006</v>
      </c>
      <c r="S73" s="6">
        <f t="shared" si="5"/>
        <v>0</v>
      </c>
      <c r="U73" s="176">
        <v>3791</v>
      </c>
      <c r="V73" s="168">
        <v>25850</v>
      </c>
      <c r="W73" s="168">
        <v>100</v>
      </c>
      <c r="X73" s="168">
        <v>100</v>
      </c>
      <c r="Y73" s="168">
        <v>100</v>
      </c>
      <c r="Z73" s="168">
        <v>680</v>
      </c>
      <c r="AA73" s="168">
        <v>100</v>
      </c>
      <c r="AB73" s="168">
        <v>100</v>
      </c>
      <c r="AC73" s="168">
        <v>100</v>
      </c>
      <c r="AD73" s="168">
        <v>100</v>
      </c>
      <c r="AE73" s="168">
        <v>24170</v>
      </c>
      <c r="AF73" s="168">
        <v>100</v>
      </c>
      <c r="AG73" s="168">
        <v>100</v>
      </c>
      <c r="AH73" s="177">
        <v>100</v>
      </c>
    </row>
    <row r="74" spans="1:34" x14ac:dyDescent="0.25">
      <c r="A74" s="60">
        <v>2111</v>
      </c>
      <c r="B74" s="46">
        <v>1</v>
      </c>
      <c r="C74" s="4">
        <v>4</v>
      </c>
      <c r="D74" s="10" t="s">
        <v>86</v>
      </c>
      <c r="E74" s="64">
        <v>334.65</v>
      </c>
      <c r="F74" s="62"/>
      <c r="G74" s="62"/>
      <c r="H74" s="62"/>
      <c r="I74" s="62"/>
      <c r="J74" s="62"/>
      <c r="K74" s="62"/>
      <c r="L74" s="62"/>
      <c r="M74" s="63">
        <v>334.65</v>
      </c>
      <c r="N74" s="62"/>
      <c r="O74" s="62"/>
      <c r="P74" s="62"/>
      <c r="Q74" s="62"/>
      <c r="R74" s="57">
        <f t="shared" si="3"/>
        <v>334.65</v>
      </c>
      <c r="S74" s="6">
        <f t="shared" si="5"/>
        <v>0</v>
      </c>
      <c r="U74" s="176">
        <v>3831</v>
      </c>
      <c r="V74" s="168">
        <v>15000</v>
      </c>
      <c r="W74" s="168"/>
      <c r="X74" s="168"/>
      <c r="Y74" s="168"/>
      <c r="Z74" s="168"/>
      <c r="AA74" s="168"/>
      <c r="AB74" s="168"/>
      <c r="AC74" s="168"/>
      <c r="AD74" s="168"/>
      <c r="AE74" s="168">
        <v>15000</v>
      </c>
      <c r="AF74" s="168"/>
      <c r="AG74" s="168"/>
      <c r="AH74" s="177"/>
    </row>
    <row r="75" spans="1:34" s="65" customFormat="1" ht="47.25" customHeight="1" x14ac:dyDescent="0.25">
      <c r="A75" s="60">
        <v>2111</v>
      </c>
      <c r="B75" s="46">
        <v>1</v>
      </c>
      <c r="C75" s="4">
        <v>4</v>
      </c>
      <c r="D75" s="10" t="s">
        <v>87</v>
      </c>
      <c r="E75" s="64">
        <v>136.85</v>
      </c>
      <c r="F75" s="62"/>
      <c r="G75" s="62"/>
      <c r="H75" s="62"/>
      <c r="I75" s="62"/>
      <c r="J75" s="62"/>
      <c r="K75" s="62"/>
      <c r="L75" s="62"/>
      <c r="M75" s="63">
        <v>136.85</v>
      </c>
      <c r="N75" s="62"/>
      <c r="O75" s="62"/>
      <c r="P75" s="62"/>
      <c r="Q75" s="62"/>
      <c r="R75" s="57">
        <f t="shared" si="3"/>
        <v>136.85</v>
      </c>
      <c r="S75" s="6">
        <f t="shared" si="5"/>
        <v>0</v>
      </c>
      <c r="U75" s="176">
        <v>3921</v>
      </c>
      <c r="V75" s="168">
        <v>297000</v>
      </c>
      <c r="W75" s="168"/>
      <c r="X75" s="168">
        <v>17000</v>
      </c>
      <c r="Y75" s="168"/>
      <c r="Z75" s="168"/>
      <c r="AA75" s="168"/>
      <c r="AB75" s="168"/>
      <c r="AC75" s="168"/>
      <c r="AD75" s="168"/>
      <c r="AE75" s="168"/>
      <c r="AF75" s="168"/>
      <c r="AG75" s="168"/>
      <c r="AH75" s="177">
        <v>280000</v>
      </c>
    </row>
    <row r="76" spans="1:34" s="65" customFormat="1" ht="33.75" customHeight="1" x14ac:dyDescent="0.25">
      <c r="A76" s="60">
        <v>2111</v>
      </c>
      <c r="B76" s="46">
        <v>1</v>
      </c>
      <c r="C76" s="4">
        <v>4</v>
      </c>
      <c r="D76" s="10" t="s">
        <v>88</v>
      </c>
      <c r="E76" s="64">
        <v>159.85</v>
      </c>
      <c r="F76" s="62"/>
      <c r="G76" s="62"/>
      <c r="H76" s="62"/>
      <c r="I76" s="62"/>
      <c r="J76" s="62"/>
      <c r="K76" s="62"/>
      <c r="L76" s="62"/>
      <c r="M76" s="63">
        <v>159.85</v>
      </c>
      <c r="N76" s="62"/>
      <c r="O76" s="62"/>
      <c r="P76" s="62"/>
      <c r="Q76" s="62"/>
      <c r="R76" s="57">
        <f t="shared" si="3"/>
        <v>159.85</v>
      </c>
      <c r="S76" s="6">
        <f t="shared" si="5"/>
        <v>0</v>
      </c>
      <c r="U76" s="176">
        <v>4419</v>
      </c>
      <c r="V76" s="168">
        <v>20000</v>
      </c>
      <c r="W76" s="168"/>
      <c r="X76" s="168">
        <v>20000</v>
      </c>
      <c r="Y76" s="168"/>
      <c r="Z76" s="168"/>
      <c r="AA76" s="168"/>
      <c r="AB76" s="168"/>
      <c r="AC76" s="168"/>
      <c r="AD76" s="168"/>
      <c r="AE76" s="168"/>
      <c r="AF76" s="168"/>
      <c r="AG76" s="168"/>
      <c r="AH76" s="177"/>
    </row>
    <row r="77" spans="1:34" ht="38.25" x14ac:dyDescent="0.25">
      <c r="A77" s="60">
        <v>2111</v>
      </c>
      <c r="B77" s="46">
        <v>1</v>
      </c>
      <c r="C77" s="4">
        <v>4</v>
      </c>
      <c r="D77" s="10" t="s">
        <v>89</v>
      </c>
      <c r="E77" s="64">
        <v>89.7</v>
      </c>
      <c r="F77" s="62"/>
      <c r="G77" s="62"/>
      <c r="H77" s="62"/>
      <c r="I77" s="62"/>
      <c r="J77" s="62"/>
      <c r="K77" s="62"/>
      <c r="L77" s="62"/>
      <c r="M77" s="63">
        <v>89.7</v>
      </c>
      <c r="N77" s="62"/>
      <c r="O77" s="62"/>
      <c r="P77" s="62"/>
      <c r="Q77" s="62"/>
      <c r="R77" s="57">
        <f t="shared" si="3"/>
        <v>89.7</v>
      </c>
      <c r="S77" s="6">
        <f t="shared" si="5"/>
        <v>0</v>
      </c>
      <c r="U77" s="176">
        <v>5111</v>
      </c>
      <c r="V77" s="168">
        <v>24850</v>
      </c>
      <c r="W77" s="168"/>
      <c r="X77" s="168"/>
      <c r="Y77" s="168">
        <v>7300</v>
      </c>
      <c r="Z77" s="168"/>
      <c r="AA77" s="168"/>
      <c r="AB77" s="168"/>
      <c r="AC77" s="168"/>
      <c r="AD77" s="168">
        <v>17550</v>
      </c>
      <c r="AE77" s="168"/>
      <c r="AF77" s="168"/>
      <c r="AG77" s="168"/>
      <c r="AH77" s="177"/>
    </row>
    <row r="78" spans="1:34" ht="38.25" x14ac:dyDescent="0.25">
      <c r="A78" s="60">
        <v>2111</v>
      </c>
      <c r="B78" s="46">
        <v>1</v>
      </c>
      <c r="C78" s="4">
        <v>4</v>
      </c>
      <c r="D78" s="10" t="s">
        <v>90</v>
      </c>
      <c r="E78" s="64">
        <v>243.34</v>
      </c>
      <c r="F78" s="62"/>
      <c r="G78" s="62"/>
      <c r="H78" s="62"/>
      <c r="I78" s="62"/>
      <c r="J78" s="62"/>
      <c r="K78" s="62"/>
      <c r="L78" s="62"/>
      <c r="M78" s="63">
        <v>243.34</v>
      </c>
      <c r="N78" s="62"/>
      <c r="O78" s="62"/>
      <c r="P78" s="62"/>
      <c r="Q78" s="62"/>
      <c r="R78" s="57">
        <f t="shared" si="3"/>
        <v>243.34</v>
      </c>
      <c r="S78" s="6">
        <f t="shared" si="5"/>
        <v>0</v>
      </c>
      <c r="U78" s="176">
        <v>5151</v>
      </c>
      <c r="V78" s="168">
        <v>273133.62</v>
      </c>
      <c r="W78" s="168"/>
      <c r="X78" s="168"/>
      <c r="Y78" s="168"/>
      <c r="Z78" s="168"/>
      <c r="AA78" s="168">
        <v>150000</v>
      </c>
      <c r="AB78" s="168"/>
      <c r="AC78" s="168"/>
      <c r="AD78" s="168">
        <v>123133.62</v>
      </c>
      <c r="AE78" s="168"/>
      <c r="AF78" s="168"/>
      <c r="AG78" s="168"/>
      <c r="AH78" s="177"/>
    </row>
    <row r="79" spans="1:34" ht="25.5" x14ac:dyDescent="0.25">
      <c r="A79" s="60">
        <v>2111</v>
      </c>
      <c r="B79" s="46">
        <v>1</v>
      </c>
      <c r="C79" s="4">
        <v>4</v>
      </c>
      <c r="D79" s="10" t="s">
        <v>91</v>
      </c>
      <c r="E79" s="64">
        <v>32.090000000000003</v>
      </c>
      <c r="F79" s="62"/>
      <c r="G79" s="62"/>
      <c r="H79" s="62"/>
      <c r="I79" s="62"/>
      <c r="J79" s="62"/>
      <c r="K79" s="62"/>
      <c r="L79" s="62"/>
      <c r="M79" s="63">
        <v>32.090000000000003</v>
      </c>
      <c r="N79" s="62"/>
      <c r="O79" s="62"/>
      <c r="P79" s="62"/>
      <c r="Q79" s="62"/>
      <c r="R79" s="57">
        <f t="shared" si="3"/>
        <v>32.090000000000003</v>
      </c>
      <c r="S79" s="6">
        <f t="shared" si="5"/>
        <v>0</v>
      </c>
      <c r="U79" s="176">
        <v>5191</v>
      </c>
      <c r="V79" s="168">
        <v>8025</v>
      </c>
      <c r="W79" s="168"/>
      <c r="X79" s="168"/>
      <c r="Y79" s="168"/>
      <c r="Z79" s="168"/>
      <c r="AA79" s="168"/>
      <c r="AB79" s="168">
        <v>8025</v>
      </c>
      <c r="AC79" s="168"/>
      <c r="AD79" s="168"/>
      <c r="AE79" s="168"/>
      <c r="AF79" s="168"/>
      <c r="AG79" s="168"/>
      <c r="AH79" s="177"/>
    </row>
    <row r="80" spans="1:34" ht="25.5" x14ac:dyDescent="0.25">
      <c r="A80" s="60">
        <v>2111</v>
      </c>
      <c r="B80" s="46">
        <v>1</v>
      </c>
      <c r="C80" s="4">
        <v>4</v>
      </c>
      <c r="D80" s="10" t="s">
        <v>92</v>
      </c>
      <c r="E80" s="64">
        <v>34.5</v>
      </c>
      <c r="F80" s="62"/>
      <c r="G80" s="62"/>
      <c r="H80" s="62"/>
      <c r="I80" s="62"/>
      <c r="J80" s="62"/>
      <c r="K80" s="62"/>
      <c r="L80" s="62"/>
      <c r="M80" s="63">
        <v>34.5</v>
      </c>
      <c r="N80" s="62"/>
      <c r="O80" s="62"/>
      <c r="P80" s="62"/>
      <c r="Q80" s="62"/>
      <c r="R80" s="57">
        <f t="shared" si="3"/>
        <v>34.5</v>
      </c>
      <c r="S80" s="6">
        <f t="shared" si="5"/>
        <v>0</v>
      </c>
      <c r="U80" s="176">
        <v>5231</v>
      </c>
      <c r="V80" s="168">
        <v>28250</v>
      </c>
      <c r="W80" s="168"/>
      <c r="X80" s="168"/>
      <c r="Y80" s="168">
        <v>28250</v>
      </c>
      <c r="Z80" s="168"/>
      <c r="AA80" s="168"/>
      <c r="AB80" s="168"/>
      <c r="AC80" s="168"/>
      <c r="AD80" s="168"/>
      <c r="AE80" s="168"/>
      <c r="AF80" s="168"/>
      <c r="AG80" s="168"/>
      <c r="AH80" s="177"/>
    </row>
    <row r="81" spans="1:34" ht="25.5" x14ac:dyDescent="0.25">
      <c r="A81" s="60">
        <v>2111</v>
      </c>
      <c r="B81" s="46">
        <v>1</v>
      </c>
      <c r="C81" s="4">
        <v>4</v>
      </c>
      <c r="D81" s="10" t="s">
        <v>93</v>
      </c>
      <c r="E81" s="64">
        <v>64.400000000000006</v>
      </c>
      <c r="F81" s="62"/>
      <c r="G81" s="62"/>
      <c r="H81" s="62"/>
      <c r="I81" s="62"/>
      <c r="J81" s="62"/>
      <c r="K81" s="62"/>
      <c r="L81" s="62"/>
      <c r="M81" s="63">
        <v>64.400000000000006</v>
      </c>
      <c r="N81" s="62"/>
      <c r="O81" s="62"/>
      <c r="P81" s="62"/>
      <c r="Q81" s="62"/>
      <c r="R81" s="57">
        <f t="shared" si="3"/>
        <v>64.400000000000006</v>
      </c>
      <c r="S81" s="6">
        <f t="shared" si="5"/>
        <v>0</v>
      </c>
      <c r="U81" s="176">
        <v>5311</v>
      </c>
      <c r="V81" s="168">
        <v>73727</v>
      </c>
      <c r="W81" s="168"/>
      <c r="X81" s="168"/>
      <c r="Y81" s="168">
        <v>29000</v>
      </c>
      <c r="Z81" s="168"/>
      <c r="AA81" s="168"/>
      <c r="AB81" s="168"/>
      <c r="AC81" s="168"/>
      <c r="AD81" s="168">
        <v>44727</v>
      </c>
      <c r="AE81" s="168"/>
      <c r="AF81" s="168"/>
      <c r="AG81" s="168"/>
      <c r="AH81" s="177"/>
    </row>
    <row r="82" spans="1:34" ht="25.5" x14ac:dyDescent="0.25">
      <c r="A82" s="60">
        <v>2111</v>
      </c>
      <c r="B82" s="46">
        <v>1</v>
      </c>
      <c r="C82" s="4">
        <v>4</v>
      </c>
      <c r="D82" s="10" t="s">
        <v>94</v>
      </c>
      <c r="E82" s="64">
        <v>36.340000000000003</v>
      </c>
      <c r="F82" s="62"/>
      <c r="G82" s="62"/>
      <c r="H82" s="62"/>
      <c r="I82" s="62"/>
      <c r="J82" s="62"/>
      <c r="K82" s="62"/>
      <c r="L82" s="62"/>
      <c r="M82" s="63">
        <v>36.340000000000003</v>
      </c>
      <c r="N82" s="62"/>
      <c r="O82" s="62"/>
      <c r="P82" s="62"/>
      <c r="Q82" s="62"/>
      <c r="R82" s="57">
        <f t="shared" si="3"/>
        <v>36.340000000000003</v>
      </c>
      <c r="S82" s="6">
        <f t="shared" si="5"/>
        <v>0</v>
      </c>
      <c r="U82" s="176">
        <v>5661</v>
      </c>
      <c r="V82" s="168">
        <v>5000</v>
      </c>
      <c r="W82" s="168"/>
      <c r="X82" s="168">
        <v>5000</v>
      </c>
      <c r="Y82" s="168"/>
      <c r="Z82" s="168"/>
      <c r="AA82" s="168"/>
      <c r="AB82" s="168"/>
      <c r="AC82" s="168"/>
      <c r="AD82" s="168"/>
      <c r="AE82" s="168"/>
      <c r="AF82" s="168"/>
      <c r="AG82" s="168"/>
      <c r="AH82" s="177"/>
    </row>
    <row r="83" spans="1:34" ht="25.5" x14ac:dyDescent="0.25">
      <c r="A83" s="60">
        <v>2111</v>
      </c>
      <c r="B83" s="46">
        <v>1</v>
      </c>
      <c r="C83" s="4">
        <v>4</v>
      </c>
      <c r="D83" s="10" t="s">
        <v>95</v>
      </c>
      <c r="E83" s="64">
        <v>75.55</v>
      </c>
      <c r="F83" s="62"/>
      <c r="G83" s="62"/>
      <c r="H83" s="62"/>
      <c r="I83" s="62"/>
      <c r="J83" s="62"/>
      <c r="K83" s="62"/>
      <c r="L83" s="62"/>
      <c r="M83" s="63">
        <v>75.55</v>
      </c>
      <c r="N83" s="62"/>
      <c r="O83" s="62"/>
      <c r="P83" s="62"/>
      <c r="Q83" s="62"/>
      <c r="R83" s="57">
        <f t="shared" si="3"/>
        <v>75.55</v>
      </c>
      <c r="S83" s="6">
        <f t="shared" si="5"/>
        <v>0</v>
      </c>
      <c r="U83" s="176">
        <v>5671</v>
      </c>
      <c r="V83" s="168">
        <v>2750</v>
      </c>
      <c r="W83" s="168"/>
      <c r="X83" s="168"/>
      <c r="Y83" s="168"/>
      <c r="Z83" s="168"/>
      <c r="AA83" s="168"/>
      <c r="AB83" s="168"/>
      <c r="AC83" s="168"/>
      <c r="AD83" s="168">
        <v>2750</v>
      </c>
      <c r="AE83" s="168"/>
      <c r="AF83" s="168"/>
      <c r="AG83" s="168"/>
      <c r="AH83" s="177"/>
    </row>
    <row r="84" spans="1:34" ht="38.25" x14ac:dyDescent="0.25">
      <c r="A84" s="60">
        <v>2111</v>
      </c>
      <c r="B84" s="46">
        <v>1</v>
      </c>
      <c r="C84" s="4">
        <v>4</v>
      </c>
      <c r="D84" s="10" t="s">
        <v>96</v>
      </c>
      <c r="E84" s="64">
        <v>75.56</v>
      </c>
      <c r="F84" s="62"/>
      <c r="G84" s="62"/>
      <c r="H84" s="62"/>
      <c r="I84" s="62"/>
      <c r="J84" s="62"/>
      <c r="K84" s="62"/>
      <c r="L84" s="62"/>
      <c r="M84" s="63">
        <v>75.56</v>
      </c>
      <c r="N84" s="62"/>
      <c r="O84" s="62"/>
      <c r="P84" s="62"/>
      <c r="Q84" s="62"/>
      <c r="R84" s="57">
        <f t="shared" si="3"/>
        <v>75.56</v>
      </c>
      <c r="S84" s="6">
        <f t="shared" si="5"/>
        <v>0</v>
      </c>
      <c r="U84" s="176">
        <v>5911</v>
      </c>
      <c r="V84" s="168">
        <v>50000</v>
      </c>
      <c r="W84" s="168"/>
      <c r="X84" s="168">
        <v>35000</v>
      </c>
      <c r="Y84" s="168"/>
      <c r="Z84" s="168"/>
      <c r="AA84" s="168"/>
      <c r="AB84" s="168"/>
      <c r="AC84" s="168"/>
      <c r="AD84" s="168"/>
      <c r="AE84" s="168">
        <v>15000</v>
      </c>
      <c r="AF84" s="168"/>
      <c r="AG84" s="168"/>
      <c r="AH84" s="177"/>
    </row>
    <row r="85" spans="1:34" ht="25.5" x14ac:dyDescent="0.25">
      <c r="A85" s="60">
        <v>2111</v>
      </c>
      <c r="B85" s="46">
        <v>1</v>
      </c>
      <c r="C85" s="4">
        <v>4</v>
      </c>
      <c r="D85" s="10" t="s">
        <v>97</v>
      </c>
      <c r="E85" s="64">
        <v>136.85</v>
      </c>
      <c r="F85" s="62"/>
      <c r="G85" s="62"/>
      <c r="H85" s="62"/>
      <c r="I85" s="62"/>
      <c r="J85" s="62"/>
      <c r="K85" s="62"/>
      <c r="L85" s="62"/>
      <c r="M85" s="63">
        <v>136.85</v>
      </c>
      <c r="N85" s="62"/>
      <c r="O85" s="62"/>
      <c r="P85" s="62"/>
      <c r="Q85" s="62"/>
      <c r="R85" s="57">
        <f t="shared" si="3"/>
        <v>136.85</v>
      </c>
      <c r="S85" s="6">
        <f t="shared" si="5"/>
        <v>0</v>
      </c>
      <c r="U85" s="176">
        <v>5921</v>
      </c>
      <c r="V85" s="168">
        <v>4700</v>
      </c>
      <c r="W85" s="168"/>
      <c r="X85" s="168">
        <v>4700</v>
      </c>
      <c r="Y85" s="168"/>
      <c r="Z85" s="168"/>
      <c r="AA85" s="168"/>
      <c r="AB85" s="168"/>
      <c r="AC85" s="168"/>
      <c r="AD85" s="168"/>
      <c r="AE85" s="168"/>
      <c r="AF85" s="168"/>
      <c r="AG85" s="168"/>
      <c r="AH85" s="177"/>
    </row>
    <row r="86" spans="1:34" ht="26.25" thickBot="1" x14ac:dyDescent="0.3">
      <c r="A86" s="60">
        <v>2111</v>
      </c>
      <c r="B86" s="46">
        <v>1</v>
      </c>
      <c r="C86" s="4">
        <v>4</v>
      </c>
      <c r="D86" s="10" t="s">
        <v>98</v>
      </c>
      <c r="E86" s="64">
        <v>75.900000000000006</v>
      </c>
      <c r="F86" s="62"/>
      <c r="G86" s="62"/>
      <c r="H86" s="62"/>
      <c r="I86" s="62"/>
      <c r="J86" s="62"/>
      <c r="K86" s="62"/>
      <c r="L86" s="62"/>
      <c r="M86" s="63">
        <v>75.900000000000006</v>
      </c>
      <c r="N86" s="62"/>
      <c r="O86" s="62"/>
      <c r="P86" s="62"/>
      <c r="Q86" s="62"/>
      <c r="R86" s="57">
        <f t="shared" si="3"/>
        <v>75.900000000000006</v>
      </c>
      <c r="S86" s="6">
        <f t="shared" si="5"/>
        <v>0</v>
      </c>
      <c r="U86" s="178">
        <v>3951</v>
      </c>
      <c r="V86" s="179">
        <v>8500</v>
      </c>
      <c r="W86" s="179"/>
      <c r="X86" s="179">
        <v>8500</v>
      </c>
      <c r="Y86" s="179"/>
      <c r="Z86" s="179"/>
      <c r="AA86" s="179"/>
      <c r="AB86" s="179"/>
      <c r="AC86" s="179"/>
      <c r="AD86" s="179"/>
      <c r="AE86" s="179"/>
      <c r="AF86" s="179"/>
      <c r="AG86" s="179"/>
      <c r="AH86" s="180"/>
    </row>
    <row r="87" spans="1:34" ht="25.5" hidden="1" x14ac:dyDescent="0.25">
      <c r="A87" s="60">
        <v>2111</v>
      </c>
      <c r="B87" s="46">
        <v>1</v>
      </c>
      <c r="C87" s="4">
        <v>4</v>
      </c>
      <c r="D87" s="10" t="s">
        <v>99</v>
      </c>
      <c r="E87" s="64">
        <v>234.26</v>
      </c>
      <c r="F87" s="62"/>
      <c r="G87" s="62"/>
      <c r="H87" s="62"/>
      <c r="I87" s="62"/>
      <c r="J87" s="62"/>
      <c r="K87" s="62"/>
      <c r="L87" s="62"/>
      <c r="M87" s="63">
        <v>234.26</v>
      </c>
      <c r="N87" s="62"/>
      <c r="O87" s="62"/>
      <c r="P87" s="62"/>
      <c r="Q87" s="62"/>
      <c r="R87" s="57">
        <f t="shared" si="3"/>
        <v>234.26</v>
      </c>
      <c r="S87" s="6">
        <f t="shared" si="5"/>
        <v>0</v>
      </c>
      <c r="U87" s="162" t="s">
        <v>769</v>
      </c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4"/>
    </row>
    <row r="88" spans="1:34" x14ac:dyDescent="0.25">
      <c r="A88" s="60">
        <v>2111</v>
      </c>
      <c r="B88" s="46">
        <v>1</v>
      </c>
      <c r="C88" s="4">
        <v>4</v>
      </c>
      <c r="D88" s="10" t="s">
        <v>100</v>
      </c>
      <c r="E88" s="64">
        <v>45.89</v>
      </c>
      <c r="F88" s="62"/>
      <c r="G88" s="62"/>
      <c r="H88" s="62"/>
      <c r="I88" s="62"/>
      <c r="J88" s="62"/>
      <c r="K88" s="62"/>
      <c r="L88" s="62"/>
      <c r="M88" s="63">
        <v>45.89</v>
      </c>
      <c r="N88" s="62"/>
      <c r="O88" s="62"/>
      <c r="P88" s="62"/>
      <c r="Q88" s="62"/>
      <c r="R88" s="57">
        <f t="shared" si="3"/>
        <v>45.89</v>
      </c>
      <c r="S88" s="6">
        <f t="shared" si="5"/>
        <v>0</v>
      </c>
      <c r="U88" s="173">
        <v>3362</v>
      </c>
      <c r="V88" s="174">
        <v>4500</v>
      </c>
      <c r="W88" s="174"/>
      <c r="X88" s="174">
        <v>4060</v>
      </c>
      <c r="Y88" s="174"/>
      <c r="Z88" s="174"/>
      <c r="AA88" s="174"/>
      <c r="AB88" s="174"/>
      <c r="AC88" s="174"/>
      <c r="AD88" s="174"/>
      <c r="AE88" s="174"/>
      <c r="AF88" s="174">
        <v>440</v>
      </c>
      <c r="AG88" s="174"/>
      <c r="AH88" s="175"/>
    </row>
    <row r="89" spans="1:34" ht="38.25" x14ac:dyDescent="0.25">
      <c r="A89" s="60">
        <v>2111</v>
      </c>
      <c r="B89" s="46">
        <v>1</v>
      </c>
      <c r="C89" s="4">
        <v>4</v>
      </c>
      <c r="D89" s="10" t="s">
        <v>101</v>
      </c>
      <c r="E89" s="64">
        <v>20.13</v>
      </c>
      <c r="F89" s="62"/>
      <c r="G89" s="62"/>
      <c r="H89" s="62"/>
      <c r="I89" s="62"/>
      <c r="J89" s="62"/>
      <c r="K89" s="62"/>
      <c r="L89" s="62"/>
      <c r="M89" s="63">
        <v>20.13</v>
      </c>
      <c r="N89" s="62"/>
      <c r="O89" s="62"/>
      <c r="P89" s="62"/>
      <c r="Q89" s="62"/>
      <c r="R89" s="57">
        <f t="shared" si="3"/>
        <v>20.13</v>
      </c>
      <c r="S89" s="6">
        <f t="shared" si="5"/>
        <v>0</v>
      </c>
      <c r="U89" s="176">
        <v>5791</v>
      </c>
      <c r="V89" s="168">
        <v>2630</v>
      </c>
      <c r="W89" s="168"/>
      <c r="X89" s="168"/>
      <c r="Y89" s="168"/>
      <c r="Z89" s="168"/>
      <c r="AA89" s="168"/>
      <c r="AB89" s="168"/>
      <c r="AC89" s="168">
        <v>2630</v>
      </c>
      <c r="AD89" s="168"/>
      <c r="AE89" s="168"/>
      <c r="AF89" s="168"/>
      <c r="AG89" s="168"/>
      <c r="AH89" s="177"/>
    </row>
    <row r="90" spans="1:34" ht="39" thickBot="1" x14ac:dyDescent="0.3">
      <c r="A90" s="60">
        <v>2111</v>
      </c>
      <c r="B90" s="46">
        <v>1</v>
      </c>
      <c r="C90" s="4">
        <v>4</v>
      </c>
      <c r="D90" s="10" t="s">
        <v>102</v>
      </c>
      <c r="E90" s="64">
        <v>20.12</v>
      </c>
      <c r="F90" s="62"/>
      <c r="G90" s="62"/>
      <c r="H90" s="62"/>
      <c r="I90" s="62"/>
      <c r="J90" s="62"/>
      <c r="K90" s="62"/>
      <c r="L90" s="62"/>
      <c r="M90" s="63">
        <v>20.12</v>
      </c>
      <c r="N90" s="62"/>
      <c r="O90" s="62"/>
      <c r="P90" s="62"/>
      <c r="Q90" s="62"/>
      <c r="R90" s="57">
        <f t="shared" si="3"/>
        <v>20.12</v>
      </c>
      <c r="S90" s="6">
        <f t="shared" si="5"/>
        <v>0</v>
      </c>
      <c r="U90" s="178">
        <v>3621</v>
      </c>
      <c r="V90" s="179">
        <v>36000</v>
      </c>
      <c r="W90" s="179"/>
      <c r="X90" s="179"/>
      <c r="Y90" s="179"/>
      <c r="Z90" s="179"/>
      <c r="AA90" s="179"/>
      <c r="AB90" s="179">
        <v>12000</v>
      </c>
      <c r="AC90" s="179">
        <v>12000</v>
      </c>
      <c r="AD90" s="179">
        <v>12000</v>
      </c>
      <c r="AE90" s="179"/>
      <c r="AF90" s="179"/>
      <c r="AG90" s="179"/>
      <c r="AH90" s="180"/>
    </row>
    <row r="91" spans="1:34" ht="26.25" thickBot="1" x14ac:dyDescent="0.3">
      <c r="A91" s="60">
        <v>2111</v>
      </c>
      <c r="B91" s="46">
        <v>1</v>
      </c>
      <c r="C91" s="4">
        <v>4</v>
      </c>
      <c r="D91" s="10" t="s">
        <v>103</v>
      </c>
      <c r="E91" s="64">
        <v>10.24</v>
      </c>
      <c r="F91" s="62"/>
      <c r="G91" s="62"/>
      <c r="H91" s="62"/>
      <c r="I91" s="62"/>
      <c r="J91" s="62"/>
      <c r="K91" s="62"/>
      <c r="L91" s="62"/>
      <c r="M91" s="63">
        <v>10.24</v>
      </c>
      <c r="N91" s="62"/>
      <c r="O91" s="62"/>
      <c r="P91" s="62"/>
      <c r="Q91" s="62"/>
      <c r="R91" s="57">
        <f t="shared" si="3"/>
        <v>10.24</v>
      </c>
      <c r="S91" s="6">
        <f t="shared" si="5"/>
        <v>0</v>
      </c>
      <c r="U91" s="170" t="s">
        <v>4</v>
      </c>
      <c r="V91" s="171">
        <f>SUBTOTAL(9,V5:V90)</f>
        <v>3017666</v>
      </c>
      <c r="W91" s="171">
        <f t="shared" ref="W91:AH91" si="6">SUBTOTAL(9,W5:W90)</f>
        <v>54198.67</v>
      </c>
      <c r="X91" s="171">
        <f t="shared" si="6"/>
        <v>479620.93999999994</v>
      </c>
      <c r="Y91" s="171">
        <f t="shared" si="6"/>
        <v>412920.1</v>
      </c>
      <c r="Z91" s="171">
        <f t="shared" si="6"/>
        <v>200197.67</v>
      </c>
      <c r="AA91" s="171">
        <f t="shared" si="6"/>
        <v>312295.77</v>
      </c>
      <c r="AB91" s="171">
        <f t="shared" si="6"/>
        <v>131091.66999999998</v>
      </c>
      <c r="AC91" s="171">
        <f t="shared" si="6"/>
        <v>187121.66999999998</v>
      </c>
      <c r="AD91" s="171">
        <f t="shared" si="6"/>
        <v>467928.23</v>
      </c>
      <c r="AE91" s="171">
        <f t="shared" si="6"/>
        <v>293799.67000000004</v>
      </c>
      <c r="AF91" s="171">
        <f t="shared" si="6"/>
        <v>66733.26999999999</v>
      </c>
      <c r="AG91" s="171">
        <f t="shared" si="6"/>
        <v>60891.67</v>
      </c>
      <c r="AH91" s="172">
        <f t="shared" si="6"/>
        <v>350866.67</v>
      </c>
    </row>
    <row r="92" spans="1:34" ht="25.5" x14ac:dyDescent="0.25">
      <c r="A92" s="60">
        <v>2111</v>
      </c>
      <c r="B92" s="46">
        <v>1</v>
      </c>
      <c r="C92" s="4">
        <v>4</v>
      </c>
      <c r="D92" s="10" t="s">
        <v>104</v>
      </c>
      <c r="E92" s="64">
        <v>11.39</v>
      </c>
      <c r="F92" s="62"/>
      <c r="G92" s="62"/>
      <c r="H92" s="62"/>
      <c r="I92" s="62"/>
      <c r="J92" s="62"/>
      <c r="K92" s="62"/>
      <c r="L92" s="62"/>
      <c r="M92" s="63">
        <v>11.39</v>
      </c>
      <c r="N92" s="62"/>
      <c r="O92" s="62"/>
      <c r="P92" s="62"/>
      <c r="Q92" s="62"/>
      <c r="R92" s="57">
        <f t="shared" si="3"/>
        <v>11.39</v>
      </c>
      <c r="S92" s="6">
        <f t="shared" si="5"/>
        <v>0</v>
      </c>
    </row>
    <row r="93" spans="1:34" ht="25.5" x14ac:dyDescent="0.25">
      <c r="A93" s="60">
        <v>2111</v>
      </c>
      <c r="B93" s="46">
        <v>1</v>
      </c>
      <c r="C93" s="4">
        <v>4</v>
      </c>
      <c r="D93" s="10" t="s">
        <v>105</v>
      </c>
      <c r="E93" s="64">
        <v>11.39</v>
      </c>
      <c r="F93" s="62"/>
      <c r="G93" s="62"/>
      <c r="H93" s="62"/>
      <c r="I93" s="62"/>
      <c r="J93" s="62"/>
      <c r="K93" s="62"/>
      <c r="L93" s="62"/>
      <c r="M93" s="63">
        <v>11.39</v>
      </c>
      <c r="N93" s="62"/>
      <c r="O93" s="62"/>
      <c r="P93" s="62"/>
      <c r="Q93" s="62"/>
      <c r="R93" s="57">
        <f t="shared" si="3"/>
        <v>11.39</v>
      </c>
      <c r="S93" s="6">
        <f t="shared" si="5"/>
        <v>0</v>
      </c>
    </row>
    <row r="94" spans="1:34" ht="38.25" x14ac:dyDescent="0.25">
      <c r="A94" s="60">
        <v>2111</v>
      </c>
      <c r="B94" s="46">
        <v>1</v>
      </c>
      <c r="C94" s="4">
        <v>4</v>
      </c>
      <c r="D94" s="10" t="s">
        <v>106</v>
      </c>
      <c r="E94" s="64">
        <v>355.35</v>
      </c>
      <c r="F94" s="62"/>
      <c r="G94" s="62"/>
      <c r="H94" s="62"/>
      <c r="I94" s="62"/>
      <c r="J94" s="62"/>
      <c r="K94" s="62"/>
      <c r="L94" s="62"/>
      <c r="M94" s="63">
        <v>355.35</v>
      </c>
      <c r="N94" s="62"/>
      <c r="O94" s="62"/>
      <c r="P94" s="62"/>
      <c r="Q94" s="62"/>
      <c r="R94" s="57">
        <f t="shared" si="3"/>
        <v>355.35</v>
      </c>
      <c r="S94" s="6">
        <f t="shared" si="5"/>
        <v>0</v>
      </c>
    </row>
    <row r="95" spans="1:34" x14ac:dyDescent="0.25">
      <c r="A95" s="60">
        <v>2111</v>
      </c>
      <c r="B95" s="46">
        <v>1</v>
      </c>
      <c r="C95" s="4">
        <v>4</v>
      </c>
      <c r="D95" s="10" t="s">
        <v>107</v>
      </c>
      <c r="E95" s="64">
        <v>276</v>
      </c>
      <c r="F95" s="62"/>
      <c r="G95" s="62"/>
      <c r="H95" s="62"/>
      <c r="I95" s="62"/>
      <c r="J95" s="62"/>
      <c r="K95" s="62"/>
      <c r="L95" s="62"/>
      <c r="M95" s="63">
        <v>276</v>
      </c>
      <c r="N95" s="62"/>
      <c r="O95" s="62"/>
      <c r="P95" s="62"/>
      <c r="Q95" s="62"/>
      <c r="R95" s="57">
        <f t="shared" si="3"/>
        <v>276</v>
      </c>
      <c r="S95" s="6">
        <f t="shared" si="5"/>
        <v>0</v>
      </c>
    </row>
    <row r="96" spans="1:34" x14ac:dyDescent="0.25">
      <c r="A96" s="60">
        <v>2111</v>
      </c>
      <c r="B96" s="46">
        <v>1</v>
      </c>
      <c r="C96" s="4">
        <v>4</v>
      </c>
      <c r="D96" s="10" t="s">
        <v>108</v>
      </c>
      <c r="E96" s="64">
        <v>552</v>
      </c>
      <c r="F96" s="62"/>
      <c r="G96" s="62"/>
      <c r="H96" s="62"/>
      <c r="I96" s="62"/>
      <c r="J96" s="62"/>
      <c r="K96" s="62"/>
      <c r="L96" s="62"/>
      <c r="M96" s="63">
        <v>552</v>
      </c>
      <c r="N96" s="62"/>
      <c r="O96" s="62"/>
      <c r="P96" s="62"/>
      <c r="Q96" s="62"/>
      <c r="R96" s="57">
        <f t="shared" si="3"/>
        <v>552</v>
      </c>
      <c r="S96" s="6">
        <f t="shared" si="5"/>
        <v>0</v>
      </c>
    </row>
    <row r="97" spans="1:19" ht="25.5" x14ac:dyDescent="0.25">
      <c r="A97" s="60">
        <v>2111</v>
      </c>
      <c r="B97" s="46">
        <v>1</v>
      </c>
      <c r="C97" s="4">
        <v>4</v>
      </c>
      <c r="D97" s="10" t="s">
        <v>109</v>
      </c>
      <c r="E97" s="64">
        <v>690</v>
      </c>
      <c r="F97" s="62"/>
      <c r="G97" s="62"/>
      <c r="H97" s="62"/>
      <c r="I97" s="62"/>
      <c r="J97" s="62"/>
      <c r="K97" s="62"/>
      <c r="L97" s="62"/>
      <c r="M97" s="63">
        <v>690</v>
      </c>
      <c r="N97" s="62"/>
      <c r="O97" s="62"/>
      <c r="P97" s="62"/>
      <c r="Q97" s="62"/>
      <c r="R97" s="57">
        <f t="shared" si="3"/>
        <v>690</v>
      </c>
      <c r="S97" s="6">
        <f t="shared" si="5"/>
        <v>0</v>
      </c>
    </row>
    <row r="98" spans="1:19" ht="24" x14ac:dyDescent="0.25">
      <c r="A98" s="66">
        <v>2111</v>
      </c>
      <c r="B98" s="46">
        <v>1</v>
      </c>
      <c r="C98" s="4">
        <v>4</v>
      </c>
      <c r="D98" s="11" t="s">
        <v>110</v>
      </c>
      <c r="E98" s="67">
        <v>60</v>
      </c>
      <c r="F98" s="49">
        <v>60</v>
      </c>
      <c r="G98" s="49"/>
      <c r="H98" s="49"/>
      <c r="I98" s="49"/>
      <c r="J98" s="49"/>
      <c r="K98" s="49"/>
      <c r="L98" s="49"/>
      <c r="M98" s="68"/>
      <c r="N98" s="49"/>
      <c r="O98" s="49"/>
      <c r="P98" s="49"/>
      <c r="Q98" s="49"/>
      <c r="R98" s="57">
        <f t="shared" si="3"/>
        <v>60</v>
      </c>
      <c r="S98" s="6">
        <f t="shared" si="5"/>
        <v>0</v>
      </c>
    </row>
    <row r="99" spans="1:19" x14ac:dyDescent="0.25">
      <c r="A99" s="66">
        <v>2111</v>
      </c>
      <c r="B99" s="46">
        <v>1</v>
      </c>
      <c r="C99" s="4">
        <v>4</v>
      </c>
      <c r="D99" s="11" t="s">
        <v>111</v>
      </c>
      <c r="E99" s="67">
        <v>400</v>
      </c>
      <c r="F99" s="49"/>
      <c r="G99" s="49">
        <v>400</v>
      </c>
      <c r="H99" s="49"/>
      <c r="I99" s="49"/>
      <c r="J99" s="49"/>
      <c r="K99" s="49"/>
      <c r="L99" s="49"/>
      <c r="M99" s="68"/>
      <c r="N99" s="49"/>
      <c r="O99" s="49"/>
      <c r="P99" s="49"/>
      <c r="Q99" s="49"/>
      <c r="R99" s="57">
        <f t="shared" si="3"/>
        <v>400</v>
      </c>
      <c r="S99" s="6">
        <f t="shared" si="5"/>
        <v>0</v>
      </c>
    </row>
    <row r="100" spans="1:19" x14ac:dyDescent="0.25">
      <c r="A100" s="66">
        <v>2111</v>
      </c>
      <c r="B100" s="46">
        <v>1</v>
      </c>
      <c r="C100" s="4">
        <v>4</v>
      </c>
      <c r="D100" s="11" t="s">
        <v>112</v>
      </c>
      <c r="E100" s="67">
        <v>70</v>
      </c>
      <c r="F100" s="49"/>
      <c r="G100" s="49"/>
      <c r="H100" s="49">
        <v>70</v>
      </c>
      <c r="I100" s="49"/>
      <c r="J100" s="49"/>
      <c r="K100" s="49"/>
      <c r="L100" s="49"/>
      <c r="M100" s="68"/>
      <c r="N100" s="49"/>
      <c r="O100" s="49"/>
      <c r="P100" s="49"/>
      <c r="Q100" s="49"/>
      <c r="R100" s="57">
        <f t="shared" ref="R100:R163" si="7">SUM(F100:Q100)</f>
        <v>70</v>
      </c>
      <c r="S100" s="6">
        <f t="shared" si="5"/>
        <v>0</v>
      </c>
    </row>
    <row r="101" spans="1:19" ht="24" x14ac:dyDescent="0.25">
      <c r="A101" s="66">
        <v>2111</v>
      </c>
      <c r="B101" s="46">
        <v>1</v>
      </c>
      <c r="C101" s="4">
        <v>4</v>
      </c>
      <c r="D101" s="11" t="s">
        <v>113</v>
      </c>
      <c r="E101" s="67">
        <v>48</v>
      </c>
      <c r="F101" s="49"/>
      <c r="G101" s="49"/>
      <c r="H101" s="49">
        <v>48</v>
      </c>
      <c r="I101" s="49"/>
      <c r="J101" s="49"/>
      <c r="K101" s="49"/>
      <c r="L101" s="49"/>
      <c r="M101" s="68"/>
      <c r="N101" s="49"/>
      <c r="O101" s="49"/>
      <c r="P101" s="49"/>
      <c r="Q101" s="49"/>
      <c r="R101" s="57">
        <f t="shared" si="7"/>
        <v>48</v>
      </c>
      <c r="S101" s="6">
        <f t="shared" si="5"/>
        <v>0</v>
      </c>
    </row>
    <row r="102" spans="1:19" x14ac:dyDescent="0.25">
      <c r="A102" s="66">
        <v>2111</v>
      </c>
      <c r="B102" s="46">
        <v>1</v>
      </c>
      <c r="C102" s="4">
        <v>4</v>
      </c>
      <c r="D102" s="11" t="s">
        <v>114</v>
      </c>
      <c r="E102" s="67">
        <v>60</v>
      </c>
      <c r="F102" s="49"/>
      <c r="G102" s="49"/>
      <c r="H102" s="49">
        <v>60</v>
      </c>
      <c r="I102" s="49"/>
      <c r="J102" s="49"/>
      <c r="K102" s="49"/>
      <c r="L102" s="49"/>
      <c r="M102" s="68"/>
      <c r="N102" s="49"/>
      <c r="O102" s="49"/>
      <c r="P102" s="49"/>
      <c r="Q102" s="49"/>
      <c r="R102" s="57">
        <f t="shared" si="7"/>
        <v>60</v>
      </c>
      <c r="S102" s="6">
        <f t="shared" si="5"/>
        <v>0</v>
      </c>
    </row>
    <row r="103" spans="1:19" x14ac:dyDescent="0.25">
      <c r="A103" s="66">
        <v>2111</v>
      </c>
      <c r="B103" s="46">
        <v>1</v>
      </c>
      <c r="C103" s="4">
        <v>4</v>
      </c>
      <c r="D103" s="11" t="s">
        <v>115</v>
      </c>
      <c r="E103" s="67">
        <v>45</v>
      </c>
      <c r="F103" s="49"/>
      <c r="G103" s="49"/>
      <c r="H103" s="49">
        <v>45</v>
      </c>
      <c r="I103" s="49"/>
      <c r="J103" s="49"/>
      <c r="K103" s="49"/>
      <c r="L103" s="49"/>
      <c r="M103" s="68"/>
      <c r="N103" s="49"/>
      <c r="O103" s="49"/>
      <c r="P103" s="49"/>
      <c r="Q103" s="49"/>
      <c r="R103" s="57">
        <f t="shared" si="7"/>
        <v>45</v>
      </c>
      <c r="S103" s="6">
        <f t="shared" si="5"/>
        <v>0</v>
      </c>
    </row>
    <row r="104" spans="1:19" x14ac:dyDescent="0.25">
      <c r="A104" s="66">
        <v>2111</v>
      </c>
      <c r="B104" s="46">
        <v>1</v>
      </c>
      <c r="C104" s="4">
        <v>4</v>
      </c>
      <c r="D104" s="11" t="s">
        <v>116</v>
      </c>
      <c r="E104" s="67">
        <v>150</v>
      </c>
      <c r="F104" s="49"/>
      <c r="G104" s="49"/>
      <c r="H104" s="49">
        <v>150</v>
      </c>
      <c r="I104" s="49"/>
      <c r="J104" s="49"/>
      <c r="K104" s="49"/>
      <c r="L104" s="49"/>
      <c r="M104" s="68"/>
      <c r="N104" s="49"/>
      <c r="O104" s="49"/>
      <c r="P104" s="49"/>
      <c r="Q104" s="49"/>
      <c r="R104" s="57">
        <f t="shared" si="7"/>
        <v>150</v>
      </c>
      <c r="S104" s="6">
        <f t="shared" si="5"/>
        <v>0</v>
      </c>
    </row>
    <row r="105" spans="1:19" x14ac:dyDescent="0.25">
      <c r="A105" s="66">
        <v>2111</v>
      </c>
      <c r="B105" s="46">
        <v>1</v>
      </c>
      <c r="C105" s="4">
        <v>4</v>
      </c>
      <c r="D105" s="11" t="s">
        <v>117</v>
      </c>
      <c r="E105" s="67">
        <v>70</v>
      </c>
      <c r="F105" s="49"/>
      <c r="G105" s="49"/>
      <c r="H105" s="49">
        <v>70</v>
      </c>
      <c r="I105" s="49"/>
      <c r="J105" s="49"/>
      <c r="K105" s="49"/>
      <c r="L105" s="49"/>
      <c r="M105" s="68"/>
      <c r="N105" s="49"/>
      <c r="O105" s="49"/>
      <c r="P105" s="49"/>
      <c r="Q105" s="49"/>
      <c r="R105" s="57">
        <f t="shared" si="7"/>
        <v>70</v>
      </c>
      <c r="S105" s="6">
        <f t="shared" si="5"/>
        <v>0</v>
      </c>
    </row>
    <row r="106" spans="1:19" ht="24" x14ac:dyDescent="0.25">
      <c r="A106" s="66">
        <v>2111</v>
      </c>
      <c r="B106" s="46">
        <v>1</v>
      </c>
      <c r="C106" s="4">
        <v>4</v>
      </c>
      <c r="D106" s="11" t="s">
        <v>118</v>
      </c>
      <c r="E106" s="67">
        <v>56</v>
      </c>
      <c r="F106" s="49"/>
      <c r="G106" s="49"/>
      <c r="H106" s="49">
        <v>56</v>
      </c>
      <c r="I106" s="49"/>
      <c r="J106" s="49"/>
      <c r="K106" s="49"/>
      <c r="L106" s="49"/>
      <c r="M106" s="68"/>
      <c r="N106" s="49"/>
      <c r="O106" s="49"/>
      <c r="P106" s="49"/>
      <c r="Q106" s="49"/>
      <c r="R106" s="57">
        <f t="shared" si="7"/>
        <v>56</v>
      </c>
      <c r="S106" s="6">
        <f t="shared" si="5"/>
        <v>0</v>
      </c>
    </row>
    <row r="107" spans="1:19" ht="24" x14ac:dyDescent="0.25">
      <c r="A107" s="66">
        <v>2111</v>
      </c>
      <c r="B107" s="46">
        <v>1</v>
      </c>
      <c r="C107" s="4">
        <v>4</v>
      </c>
      <c r="D107" s="11" t="s">
        <v>119</v>
      </c>
      <c r="E107" s="67">
        <v>400</v>
      </c>
      <c r="F107" s="49"/>
      <c r="G107" s="49"/>
      <c r="H107" s="49">
        <v>400</v>
      </c>
      <c r="I107" s="49"/>
      <c r="J107" s="49"/>
      <c r="K107" s="49"/>
      <c r="L107" s="49"/>
      <c r="M107" s="68"/>
      <c r="N107" s="49"/>
      <c r="O107" s="49"/>
      <c r="P107" s="49"/>
      <c r="Q107" s="49"/>
      <c r="R107" s="57">
        <f t="shared" si="7"/>
        <v>400</v>
      </c>
      <c r="S107" s="6">
        <f t="shared" si="5"/>
        <v>0</v>
      </c>
    </row>
    <row r="108" spans="1:19" x14ac:dyDescent="0.25">
      <c r="A108" s="66">
        <v>2111</v>
      </c>
      <c r="B108" s="46">
        <v>1</v>
      </c>
      <c r="C108" s="4">
        <v>4</v>
      </c>
      <c r="D108" s="11" t="s">
        <v>120</v>
      </c>
      <c r="E108" s="67">
        <v>510</v>
      </c>
      <c r="F108" s="49"/>
      <c r="G108" s="49"/>
      <c r="H108" s="49"/>
      <c r="I108" s="49"/>
      <c r="J108" s="49"/>
      <c r="K108" s="49"/>
      <c r="L108" s="49"/>
      <c r="M108" s="68">
        <v>510</v>
      </c>
      <c r="N108" s="49"/>
      <c r="O108" s="49"/>
      <c r="P108" s="49"/>
      <c r="Q108" s="49"/>
      <c r="R108" s="57">
        <f t="shared" si="7"/>
        <v>510</v>
      </c>
      <c r="S108" s="6">
        <f t="shared" si="5"/>
        <v>0</v>
      </c>
    </row>
    <row r="109" spans="1:19" x14ac:dyDescent="0.25">
      <c r="A109" s="66">
        <v>2111</v>
      </c>
      <c r="B109" s="46">
        <v>1</v>
      </c>
      <c r="C109" s="4">
        <v>4</v>
      </c>
      <c r="D109" s="11" t="s">
        <v>121</v>
      </c>
      <c r="E109" s="67">
        <v>200</v>
      </c>
      <c r="F109" s="49"/>
      <c r="G109" s="49"/>
      <c r="H109" s="49">
        <v>200</v>
      </c>
      <c r="I109" s="49"/>
      <c r="J109" s="49"/>
      <c r="K109" s="49"/>
      <c r="L109" s="49"/>
      <c r="M109" s="68"/>
      <c r="N109" s="49"/>
      <c r="O109" s="49"/>
      <c r="P109" s="49"/>
      <c r="Q109" s="49"/>
      <c r="R109" s="57">
        <f t="shared" si="7"/>
        <v>200</v>
      </c>
      <c r="S109" s="6">
        <f t="shared" si="5"/>
        <v>0</v>
      </c>
    </row>
    <row r="110" spans="1:19" x14ac:dyDescent="0.25">
      <c r="A110" s="66">
        <v>2111</v>
      </c>
      <c r="B110" s="46">
        <v>1</v>
      </c>
      <c r="C110" s="4">
        <v>4</v>
      </c>
      <c r="D110" s="11" t="s">
        <v>122</v>
      </c>
      <c r="E110" s="67">
        <v>200</v>
      </c>
      <c r="F110" s="49"/>
      <c r="G110" s="49"/>
      <c r="H110" s="49"/>
      <c r="I110" s="49"/>
      <c r="J110" s="49"/>
      <c r="K110" s="49"/>
      <c r="L110" s="49"/>
      <c r="M110" s="68">
        <v>200</v>
      </c>
      <c r="N110" s="49"/>
      <c r="O110" s="49"/>
      <c r="P110" s="49"/>
      <c r="Q110" s="49"/>
      <c r="R110" s="57">
        <f t="shared" si="7"/>
        <v>200</v>
      </c>
      <c r="S110" s="6">
        <f t="shared" si="5"/>
        <v>0</v>
      </c>
    </row>
    <row r="111" spans="1:19" x14ac:dyDescent="0.25">
      <c r="A111" s="66">
        <v>2111</v>
      </c>
      <c r="B111" s="46">
        <v>1</v>
      </c>
      <c r="C111" s="4">
        <v>4</v>
      </c>
      <c r="D111" s="5" t="s">
        <v>80</v>
      </c>
      <c r="E111" s="53">
        <v>160</v>
      </c>
      <c r="F111" s="6"/>
      <c r="G111" s="6"/>
      <c r="H111" s="6"/>
      <c r="I111" s="6"/>
      <c r="J111" s="6"/>
      <c r="K111" s="6"/>
      <c r="L111" s="6"/>
      <c r="M111" s="6">
        <v>80</v>
      </c>
      <c r="N111" s="6"/>
      <c r="O111" s="6">
        <v>80</v>
      </c>
      <c r="P111" s="6"/>
      <c r="Q111" s="6"/>
      <c r="R111" s="57">
        <f t="shared" si="7"/>
        <v>160</v>
      </c>
      <c r="S111" s="6">
        <f t="shared" si="5"/>
        <v>0</v>
      </c>
    </row>
    <row r="112" spans="1:19" x14ac:dyDescent="0.25">
      <c r="A112" s="66">
        <v>2111</v>
      </c>
      <c r="B112" s="46">
        <v>2</v>
      </c>
      <c r="C112" s="4">
        <v>4</v>
      </c>
      <c r="D112" s="5" t="s">
        <v>123</v>
      </c>
      <c r="E112" s="53">
        <v>80</v>
      </c>
      <c r="F112" s="6"/>
      <c r="G112" s="6"/>
      <c r="H112" s="6"/>
      <c r="I112" s="6"/>
      <c r="J112" s="6"/>
      <c r="K112" s="6"/>
      <c r="L112" s="6"/>
      <c r="M112" s="6">
        <v>80</v>
      </c>
      <c r="N112" s="6"/>
      <c r="O112" s="6"/>
      <c r="P112" s="6"/>
      <c r="Q112" s="6"/>
      <c r="R112" s="45">
        <f t="shared" si="7"/>
        <v>80</v>
      </c>
      <c r="S112" s="6">
        <f t="shared" si="5"/>
        <v>0</v>
      </c>
    </row>
    <row r="113" spans="1:19" x14ac:dyDescent="0.25">
      <c r="A113" s="12">
        <v>2111</v>
      </c>
      <c r="B113" s="46">
        <v>1</v>
      </c>
      <c r="C113" s="4">
        <v>4</v>
      </c>
      <c r="D113" s="13" t="s">
        <v>80</v>
      </c>
      <c r="E113" s="67">
        <v>180</v>
      </c>
      <c r="F113" s="6"/>
      <c r="G113" s="6">
        <v>180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57">
        <f t="shared" si="7"/>
        <v>180</v>
      </c>
      <c r="S113" s="6">
        <f t="shared" si="5"/>
        <v>0</v>
      </c>
    </row>
    <row r="114" spans="1:19" x14ac:dyDescent="0.25">
      <c r="A114" s="12">
        <v>2111</v>
      </c>
      <c r="B114" s="46">
        <v>1</v>
      </c>
      <c r="C114" s="4">
        <v>4</v>
      </c>
      <c r="D114" s="13" t="s">
        <v>124</v>
      </c>
      <c r="E114" s="67">
        <v>180</v>
      </c>
      <c r="F114" s="6"/>
      <c r="G114" s="6">
        <v>180</v>
      </c>
      <c r="H114" s="6"/>
      <c r="I114" s="6"/>
      <c r="J114" s="69"/>
      <c r="K114" s="6"/>
      <c r="L114" s="6"/>
      <c r="M114" s="6"/>
      <c r="N114" s="6"/>
      <c r="O114" s="6"/>
      <c r="P114" s="6"/>
      <c r="Q114" s="6"/>
      <c r="R114" s="57">
        <f t="shared" si="7"/>
        <v>180</v>
      </c>
      <c r="S114" s="6">
        <f t="shared" si="5"/>
        <v>0</v>
      </c>
    </row>
    <row r="115" spans="1:19" ht="30" x14ac:dyDescent="0.25">
      <c r="A115" s="12">
        <v>2111</v>
      </c>
      <c r="B115" s="46">
        <v>1</v>
      </c>
      <c r="C115" s="4">
        <v>4</v>
      </c>
      <c r="D115" s="13" t="s">
        <v>125</v>
      </c>
      <c r="E115" s="67">
        <v>184</v>
      </c>
      <c r="F115" s="6"/>
      <c r="G115" s="6">
        <v>184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57">
        <f t="shared" si="7"/>
        <v>184</v>
      </c>
      <c r="S115" s="6">
        <f t="shared" si="5"/>
        <v>0</v>
      </c>
    </row>
    <row r="116" spans="1:19" ht="90" x14ac:dyDescent="0.25">
      <c r="A116" s="12">
        <v>2111</v>
      </c>
      <c r="B116" s="46">
        <v>1</v>
      </c>
      <c r="C116" s="4">
        <v>4</v>
      </c>
      <c r="D116" s="13" t="s">
        <v>126</v>
      </c>
      <c r="E116" s="67">
        <v>954.50000000000023</v>
      </c>
      <c r="F116" s="6"/>
      <c r="G116" s="6">
        <v>954.5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57">
        <f t="shared" si="7"/>
        <v>954.5</v>
      </c>
      <c r="S116" s="6">
        <f t="shared" si="5"/>
        <v>0</v>
      </c>
    </row>
    <row r="117" spans="1:19" ht="45" x14ac:dyDescent="0.25">
      <c r="A117" s="12">
        <v>2111</v>
      </c>
      <c r="B117" s="46">
        <v>1</v>
      </c>
      <c r="C117" s="4">
        <v>4</v>
      </c>
      <c r="D117" s="13" t="s">
        <v>127</v>
      </c>
      <c r="E117" s="67">
        <v>1520</v>
      </c>
      <c r="F117" s="6"/>
      <c r="G117" s="6">
        <v>1520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57">
        <f t="shared" si="7"/>
        <v>1520</v>
      </c>
      <c r="S117" s="6">
        <f t="shared" si="5"/>
        <v>0</v>
      </c>
    </row>
    <row r="118" spans="1:19" ht="45" x14ac:dyDescent="0.25">
      <c r="A118" s="12">
        <v>2111</v>
      </c>
      <c r="B118" s="46">
        <v>1</v>
      </c>
      <c r="C118" s="4">
        <v>4</v>
      </c>
      <c r="D118" s="13" t="s">
        <v>128</v>
      </c>
      <c r="E118" s="67">
        <v>800</v>
      </c>
      <c r="F118" s="6"/>
      <c r="G118" s="6">
        <v>800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57">
        <f t="shared" si="7"/>
        <v>800</v>
      </c>
      <c r="S118" s="6">
        <f t="shared" si="5"/>
        <v>0</v>
      </c>
    </row>
    <row r="119" spans="1:19" ht="75" x14ac:dyDescent="0.25">
      <c r="A119" s="12">
        <v>2111</v>
      </c>
      <c r="B119" s="46">
        <v>1</v>
      </c>
      <c r="C119" s="4">
        <v>4</v>
      </c>
      <c r="D119" s="13" t="s">
        <v>129</v>
      </c>
      <c r="E119" s="67">
        <v>920</v>
      </c>
      <c r="F119" s="6"/>
      <c r="G119" s="6">
        <v>920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57">
        <f t="shared" si="7"/>
        <v>920</v>
      </c>
      <c r="S119" s="6">
        <f t="shared" si="5"/>
        <v>0</v>
      </c>
    </row>
    <row r="120" spans="1:19" ht="45" x14ac:dyDescent="0.25">
      <c r="A120" s="12">
        <v>2111</v>
      </c>
      <c r="B120" s="46">
        <v>1</v>
      </c>
      <c r="C120" s="4">
        <v>4</v>
      </c>
      <c r="D120" s="13" t="s">
        <v>130</v>
      </c>
      <c r="E120" s="67">
        <v>319.7</v>
      </c>
      <c r="F120" s="6"/>
      <c r="G120" s="6">
        <v>319.7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57">
        <f t="shared" si="7"/>
        <v>319.7</v>
      </c>
      <c r="S120" s="6">
        <f t="shared" si="5"/>
        <v>0</v>
      </c>
    </row>
    <row r="121" spans="1:19" ht="30" x14ac:dyDescent="0.25">
      <c r="A121" s="12">
        <v>2111</v>
      </c>
      <c r="B121" s="46">
        <v>1</v>
      </c>
      <c r="C121" s="4">
        <v>4</v>
      </c>
      <c r="D121" s="13" t="s">
        <v>131</v>
      </c>
      <c r="E121" s="67">
        <v>299</v>
      </c>
      <c r="F121" s="6"/>
      <c r="G121" s="6">
        <v>299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57">
        <f t="shared" si="7"/>
        <v>299</v>
      </c>
      <c r="S121" s="6">
        <f t="shared" si="5"/>
        <v>0</v>
      </c>
    </row>
    <row r="122" spans="1:19" ht="45" x14ac:dyDescent="0.25">
      <c r="A122" s="12">
        <v>2111</v>
      </c>
      <c r="B122" s="46">
        <v>1</v>
      </c>
      <c r="C122" s="4">
        <v>4</v>
      </c>
      <c r="D122" s="13" t="s">
        <v>132</v>
      </c>
      <c r="E122" s="67">
        <v>236.9</v>
      </c>
      <c r="F122" s="6"/>
      <c r="G122" s="6">
        <v>236.9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57">
        <f t="shared" si="7"/>
        <v>236.9</v>
      </c>
      <c r="S122" s="6">
        <f t="shared" si="5"/>
        <v>0</v>
      </c>
    </row>
    <row r="123" spans="1:19" x14ac:dyDescent="0.25">
      <c r="A123" s="12">
        <v>2111</v>
      </c>
      <c r="B123" s="46">
        <v>1</v>
      </c>
      <c r="C123" s="4">
        <v>4</v>
      </c>
      <c r="D123" s="13" t="s">
        <v>124</v>
      </c>
      <c r="E123" s="67">
        <v>276</v>
      </c>
      <c r="F123" s="6"/>
      <c r="G123" s="6">
        <v>276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57">
        <f t="shared" si="7"/>
        <v>276</v>
      </c>
      <c r="S123" s="6">
        <f t="shared" si="5"/>
        <v>0</v>
      </c>
    </row>
    <row r="124" spans="1:19" x14ac:dyDescent="0.25">
      <c r="A124" s="12">
        <v>2111</v>
      </c>
      <c r="B124" s="46">
        <v>1</v>
      </c>
      <c r="C124" s="4">
        <v>4</v>
      </c>
      <c r="D124" s="13" t="s">
        <v>133</v>
      </c>
      <c r="E124" s="67">
        <v>600</v>
      </c>
      <c r="F124" s="6"/>
      <c r="G124" s="6">
        <v>600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57">
        <f t="shared" si="7"/>
        <v>600</v>
      </c>
      <c r="S124" s="6">
        <f t="shared" si="5"/>
        <v>0</v>
      </c>
    </row>
    <row r="125" spans="1:19" ht="30" x14ac:dyDescent="0.25">
      <c r="A125" s="70">
        <v>2111</v>
      </c>
      <c r="B125" s="46">
        <v>1</v>
      </c>
      <c r="C125" s="4">
        <v>4</v>
      </c>
      <c r="D125" s="71" t="s">
        <v>134</v>
      </c>
      <c r="E125" s="44">
        <v>600</v>
      </c>
      <c r="F125" s="6"/>
      <c r="G125" s="49">
        <v>600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57">
        <f t="shared" si="7"/>
        <v>600</v>
      </c>
      <c r="S125" s="6">
        <f t="shared" si="5"/>
        <v>0</v>
      </c>
    </row>
    <row r="126" spans="1:19" ht="45" x14ac:dyDescent="0.25">
      <c r="A126" s="72">
        <v>2111</v>
      </c>
      <c r="B126" s="46">
        <v>1</v>
      </c>
      <c r="C126" s="4">
        <v>4</v>
      </c>
      <c r="D126" s="13" t="s">
        <v>135</v>
      </c>
      <c r="E126" s="44">
        <v>445</v>
      </c>
      <c r="F126" s="6"/>
      <c r="G126" s="6">
        <v>445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57">
        <f t="shared" si="7"/>
        <v>445</v>
      </c>
      <c r="S126" s="6">
        <f t="shared" si="5"/>
        <v>0</v>
      </c>
    </row>
    <row r="127" spans="1:19" ht="30" x14ac:dyDescent="0.25">
      <c r="A127" s="72">
        <v>2111</v>
      </c>
      <c r="B127" s="46">
        <v>1</v>
      </c>
      <c r="C127" s="4">
        <v>4</v>
      </c>
      <c r="D127" s="13" t="s">
        <v>136</v>
      </c>
      <c r="E127" s="44">
        <v>210</v>
      </c>
      <c r="F127" s="6"/>
      <c r="G127" s="6">
        <v>210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57">
        <f t="shared" si="7"/>
        <v>210</v>
      </c>
      <c r="S127" s="6">
        <f t="shared" si="5"/>
        <v>0</v>
      </c>
    </row>
    <row r="128" spans="1:19" ht="30" x14ac:dyDescent="0.25">
      <c r="A128" s="72">
        <v>2111</v>
      </c>
      <c r="B128" s="46">
        <v>1</v>
      </c>
      <c r="C128" s="4">
        <v>4</v>
      </c>
      <c r="D128" s="13" t="s">
        <v>137</v>
      </c>
      <c r="E128" s="44">
        <v>99.5</v>
      </c>
      <c r="F128" s="6"/>
      <c r="G128" s="6">
        <v>99.5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57">
        <f t="shared" si="7"/>
        <v>99.5</v>
      </c>
      <c r="S128" s="6">
        <f t="shared" si="5"/>
        <v>0</v>
      </c>
    </row>
    <row r="129" spans="1:19" x14ac:dyDescent="0.25">
      <c r="A129" s="43">
        <v>2111</v>
      </c>
      <c r="B129" s="46">
        <v>2</v>
      </c>
      <c r="C129" s="4">
        <v>4</v>
      </c>
      <c r="D129" s="5" t="s">
        <v>138</v>
      </c>
      <c r="E129" s="44">
        <v>28</v>
      </c>
      <c r="F129" s="6">
        <v>28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45">
        <f t="shared" si="7"/>
        <v>28</v>
      </c>
      <c r="S129" s="6">
        <f t="shared" si="5"/>
        <v>0</v>
      </c>
    </row>
    <row r="130" spans="1:19" x14ac:dyDescent="0.25">
      <c r="A130" s="43">
        <v>2111</v>
      </c>
      <c r="B130" s="46">
        <v>2</v>
      </c>
      <c r="C130" s="4">
        <v>4</v>
      </c>
      <c r="D130" s="5" t="s">
        <v>139</v>
      </c>
      <c r="E130" s="44">
        <v>112</v>
      </c>
      <c r="F130" s="6">
        <v>112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45">
        <f t="shared" si="7"/>
        <v>112</v>
      </c>
      <c r="S130" s="6">
        <f t="shared" si="5"/>
        <v>0</v>
      </c>
    </row>
    <row r="131" spans="1:19" x14ac:dyDescent="0.25">
      <c r="A131" s="43">
        <v>2111</v>
      </c>
      <c r="B131" s="46">
        <v>2</v>
      </c>
      <c r="C131" s="4">
        <v>4</v>
      </c>
      <c r="D131" s="5" t="s">
        <v>140</v>
      </c>
      <c r="E131" s="44">
        <v>150</v>
      </c>
      <c r="F131" s="6">
        <v>150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45">
        <f t="shared" si="7"/>
        <v>150</v>
      </c>
      <c r="S131" s="6">
        <f t="shared" si="5"/>
        <v>0</v>
      </c>
    </row>
    <row r="132" spans="1:19" x14ac:dyDescent="0.25">
      <c r="A132" s="43">
        <v>2111</v>
      </c>
      <c r="B132" s="46">
        <v>2</v>
      </c>
      <c r="C132" s="4">
        <v>4</v>
      </c>
      <c r="D132" s="5" t="s">
        <v>141</v>
      </c>
      <c r="E132" s="44">
        <v>12</v>
      </c>
      <c r="F132" s="6">
        <v>12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45">
        <f t="shared" si="7"/>
        <v>12</v>
      </c>
      <c r="S132" s="6">
        <f t="shared" si="5"/>
        <v>0</v>
      </c>
    </row>
    <row r="133" spans="1:19" x14ac:dyDescent="0.25">
      <c r="A133" s="43">
        <v>2111</v>
      </c>
      <c r="B133" s="46">
        <v>2</v>
      </c>
      <c r="C133" s="4">
        <v>4</v>
      </c>
      <c r="D133" s="5" t="s">
        <v>142</v>
      </c>
      <c r="E133" s="44">
        <v>20</v>
      </c>
      <c r="F133" s="6">
        <v>20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45">
        <f t="shared" si="7"/>
        <v>20</v>
      </c>
      <c r="S133" s="6">
        <f t="shared" si="5"/>
        <v>0</v>
      </c>
    </row>
    <row r="134" spans="1:19" x14ac:dyDescent="0.25">
      <c r="A134" s="43">
        <v>2111</v>
      </c>
      <c r="B134" s="46">
        <v>2</v>
      </c>
      <c r="C134" s="4">
        <v>4</v>
      </c>
      <c r="D134" s="5" t="s">
        <v>143</v>
      </c>
      <c r="E134" s="44">
        <v>66</v>
      </c>
      <c r="F134" s="6">
        <v>66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45">
        <f t="shared" si="7"/>
        <v>66</v>
      </c>
      <c r="S134" s="6">
        <f t="shared" ref="S134:S197" si="8">E134-R134</f>
        <v>0</v>
      </c>
    </row>
    <row r="135" spans="1:19" x14ac:dyDescent="0.25">
      <c r="A135" s="43">
        <v>2111</v>
      </c>
      <c r="B135" s="46">
        <v>2</v>
      </c>
      <c r="C135" s="4">
        <v>4</v>
      </c>
      <c r="D135" s="5" t="s">
        <v>144</v>
      </c>
      <c r="E135" s="44">
        <v>45</v>
      </c>
      <c r="F135" s="6">
        <v>45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45">
        <f t="shared" si="7"/>
        <v>45</v>
      </c>
      <c r="S135" s="6">
        <f t="shared" si="8"/>
        <v>0</v>
      </c>
    </row>
    <row r="136" spans="1:19" ht="30" x14ac:dyDescent="0.25">
      <c r="A136" s="43">
        <v>2111</v>
      </c>
      <c r="B136" s="46">
        <v>2</v>
      </c>
      <c r="C136" s="4">
        <v>4</v>
      </c>
      <c r="D136" s="5" t="s">
        <v>145</v>
      </c>
      <c r="E136" s="44">
        <v>52</v>
      </c>
      <c r="F136" s="6">
        <v>52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45">
        <f t="shared" si="7"/>
        <v>52</v>
      </c>
      <c r="S136" s="6">
        <f t="shared" si="8"/>
        <v>0</v>
      </c>
    </row>
    <row r="137" spans="1:19" ht="30" x14ac:dyDescent="0.25">
      <c r="A137" s="43">
        <v>2111</v>
      </c>
      <c r="B137" s="46">
        <v>2</v>
      </c>
      <c r="C137" s="4">
        <v>4</v>
      </c>
      <c r="D137" s="5" t="s">
        <v>146</v>
      </c>
      <c r="E137" s="44">
        <v>12.5</v>
      </c>
      <c r="F137" s="6">
        <v>12.5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45">
        <f t="shared" si="7"/>
        <v>12.5</v>
      </c>
      <c r="S137" s="6">
        <f t="shared" si="8"/>
        <v>0</v>
      </c>
    </row>
    <row r="138" spans="1:19" ht="30" x14ac:dyDescent="0.25">
      <c r="A138" s="43">
        <v>2111</v>
      </c>
      <c r="B138" s="46">
        <v>2</v>
      </c>
      <c r="C138" s="4">
        <v>4</v>
      </c>
      <c r="D138" s="5" t="s">
        <v>147</v>
      </c>
      <c r="E138" s="44">
        <v>13.5</v>
      </c>
      <c r="F138" s="6">
        <v>13.5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45">
        <f t="shared" si="7"/>
        <v>13.5</v>
      </c>
      <c r="S138" s="6">
        <f t="shared" si="8"/>
        <v>0</v>
      </c>
    </row>
    <row r="139" spans="1:19" ht="30" x14ac:dyDescent="0.25">
      <c r="A139" s="43">
        <v>2111</v>
      </c>
      <c r="B139" s="46">
        <v>2</v>
      </c>
      <c r="C139" s="4">
        <v>4</v>
      </c>
      <c r="D139" s="5" t="s">
        <v>148</v>
      </c>
      <c r="E139" s="44">
        <v>50</v>
      </c>
      <c r="F139" s="6">
        <v>50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45">
        <f t="shared" si="7"/>
        <v>50</v>
      </c>
      <c r="S139" s="6">
        <f t="shared" si="8"/>
        <v>0</v>
      </c>
    </row>
    <row r="140" spans="1:19" x14ac:dyDescent="0.25">
      <c r="A140" s="43">
        <v>2111</v>
      </c>
      <c r="B140" s="46">
        <v>2</v>
      </c>
      <c r="C140" s="4">
        <v>4</v>
      </c>
      <c r="D140" s="5" t="s">
        <v>149</v>
      </c>
      <c r="E140" s="44">
        <v>18</v>
      </c>
      <c r="F140" s="6">
        <v>18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45">
        <f t="shared" si="7"/>
        <v>18</v>
      </c>
      <c r="S140" s="6">
        <f t="shared" si="8"/>
        <v>0</v>
      </c>
    </row>
    <row r="141" spans="1:19" ht="30" x14ac:dyDescent="0.25">
      <c r="A141" s="43">
        <v>2111</v>
      </c>
      <c r="B141" s="46">
        <v>2</v>
      </c>
      <c r="C141" s="4">
        <v>4</v>
      </c>
      <c r="D141" s="5" t="s">
        <v>150</v>
      </c>
      <c r="E141" s="44">
        <v>56</v>
      </c>
      <c r="F141" s="6">
        <v>56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45">
        <f t="shared" si="7"/>
        <v>56</v>
      </c>
      <c r="S141" s="6">
        <f t="shared" si="8"/>
        <v>0</v>
      </c>
    </row>
    <row r="142" spans="1:19" x14ac:dyDescent="0.25">
      <c r="A142" s="43">
        <v>2111</v>
      </c>
      <c r="B142" s="46">
        <v>2</v>
      </c>
      <c r="C142" s="4">
        <v>4</v>
      </c>
      <c r="D142" s="5" t="s">
        <v>151</v>
      </c>
      <c r="E142" s="44">
        <v>108</v>
      </c>
      <c r="F142" s="6">
        <v>108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45">
        <f t="shared" si="7"/>
        <v>108</v>
      </c>
      <c r="S142" s="6">
        <f t="shared" si="8"/>
        <v>0</v>
      </c>
    </row>
    <row r="143" spans="1:19" x14ac:dyDescent="0.25">
      <c r="A143" s="43">
        <v>2111</v>
      </c>
      <c r="B143" s="46">
        <v>2</v>
      </c>
      <c r="C143" s="4">
        <v>4</v>
      </c>
      <c r="D143" s="5" t="s">
        <v>152</v>
      </c>
      <c r="E143" s="44">
        <v>25</v>
      </c>
      <c r="F143" s="6">
        <v>25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45">
        <f t="shared" si="7"/>
        <v>25</v>
      </c>
      <c r="S143" s="6">
        <f t="shared" si="8"/>
        <v>0</v>
      </c>
    </row>
    <row r="144" spans="1:19" x14ac:dyDescent="0.25">
      <c r="A144" s="43">
        <v>2111</v>
      </c>
      <c r="B144" s="46">
        <v>2</v>
      </c>
      <c r="C144" s="4">
        <v>4</v>
      </c>
      <c r="D144" s="5" t="s">
        <v>153</v>
      </c>
      <c r="E144" s="44">
        <v>81</v>
      </c>
      <c r="F144" s="6">
        <v>81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45">
        <f t="shared" si="7"/>
        <v>81</v>
      </c>
      <c r="S144" s="6">
        <f t="shared" si="8"/>
        <v>0</v>
      </c>
    </row>
    <row r="145" spans="1:19" ht="45" x14ac:dyDescent="0.25">
      <c r="A145" s="43">
        <v>2111</v>
      </c>
      <c r="B145" s="46">
        <v>2</v>
      </c>
      <c r="C145" s="4">
        <v>4</v>
      </c>
      <c r="D145" s="5" t="s">
        <v>154</v>
      </c>
      <c r="E145" s="44">
        <v>80</v>
      </c>
      <c r="F145" s="6">
        <v>80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45">
        <f t="shared" si="7"/>
        <v>80</v>
      </c>
      <c r="S145" s="6">
        <f t="shared" si="8"/>
        <v>0</v>
      </c>
    </row>
    <row r="146" spans="1:19" ht="30" x14ac:dyDescent="0.25">
      <c r="A146" s="43">
        <v>2111</v>
      </c>
      <c r="B146" s="46">
        <v>2</v>
      </c>
      <c r="C146" s="4">
        <v>4</v>
      </c>
      <c r="D146" s="5" t="s">
        <v>155</v>
      </c>
      <c r="E146" s="44">
        <v>240</v>
      </c>
      <c r="F146" s="6">
        <v>240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45">
        <f t="shared" si="7"/>
        <v>240</v>
      </c>
      <c r="S146" s="6">
        <f t="shared" si="8"/>
        <v>0</v>
      </c>
    </row>
    <row r="147" spans="1:19" ht="30" x14ac:dyDescent="0.25">
      <c r="A147" s="43">
        <v>2111</v>
      </c>
      <c r="B147" s="46">
        <v>2</v>
      </c>
      <c r="C147" s="4">
        <v>4</v>
      </c>
      <c r="D147" s="5" t="s">
        <v>156</v>
      </c>
      <c r="E147" s="44">
        <v>85</v>
      </c>
      <c r="F147" s="6">
        <v>85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45">
        <f t="shared" si="7"/>
        <v>85</v>
      </c>
      <c r="S147" s="6">
        <f t="shared" si="8"/>
        <v>0</v>
      </c>
    </row>
    <row r="148" spans="1:19" x14ac:dyDescent="0.25">
      <c r="A148" s="43">
        <v>2111</v>
      </c>
      <c r="B148" s="46">
        <v>2</v>
      </c>
      <c r="C148" s="4">
        <v>4</v>
      </c>
      <c r="D148" s="5" t="s">
        <v>157</v>
      </c>
      <c r="E148" s="44">
        <v>900</v>
      </c>
      <c r="F148" s="6">
        <v>900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45">
        <f t="shared" si="7"/>
        <v>900</v>
      </c>
      <c r="S148" s="6">
        <f t="shared" si="8"/>
        <v>0</v>
      </c>
    </row>
    <row r="149" spans="1:19" x14ac:dyDescent="0.25">
      <c r="A149" s="43">
        <v>2111</v>
      </c>
      <c r="B149" s="46">
        <v>2</v>
      </c>
      <c r="C149" s="4">
        <v>4</v>
      </c>
      <c r="D149" s="5" t="s">
        <v>158</v>
      </c>
      <c r="E149" s="44">
        <v>300</v>
      </c>
      <c r="F149" s="6">
        <v>300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45">
        <f t="shared" si="7"/>
        <v>300</v>
      </c>
      <c r="S149" s="6">
        <f t="shared" si="8"/>
        <v>0</v>
      </c>
    </row>
    <row r="150" spans="1:19" ht="30" x14ac:dyDescent="0.25">
      <c r="A150" s="43">
        <v>2111</v>
      </c>
      <c r="B150" s="46">
        <v>2</v>
      </c>
      <c r="C150" s="4">
        <v>4</v>
      </c>
      <c r="D150" s="5" t="s">
        <v>159</v>
      </c>
      <c r="E150" s="44">
        <v>144</v>
      </c>
      <c r="F150" s="6">
        <v>144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45">
        <f t="shared" si="7"/>
        <v>144</v>
      </c>
      <c r="S150" s="6">
        <f t="shared" si="8"/>
        <v>0</v>
      </c>
    </row>
    <row r="151" spans="1:19" ht="45" x14ac:dyDescent="0.25">
      <c r="A151" s="43">
        <v>2111</v>
      </c>
      <c r="B151" s="46">
        <v>2</v>
      </c>
      <c r="C151" s="4">
        <v>4</v>
      </c>
      <c r="D151" s="5" t="s">
        <v>160</v>
      </c>
      <c r="E151" s="44">
        <v>36</v>
      </c>
      <c r="F151" s="6">
        <v>36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45">
        <f t="shared" si="7"/>
        <v>36</v>
      </c>
      <c r="S151" s="6">
        <f t="shared" si="8"/>
        <v>0</v>
      </c>
    </row>
    <row r="152" spans="1:19" x14ac:dyDescent="0.25">
      <c r="A152" s="43">
        <v>2111</v>
      </c>
      <c r="B152" s="46">
        <v>2</v>
      </c>
      <c r="C152" s="4">
        <v>4</v>
      </c>
      <c r="D152" s="5" t="s">
        <v>161</v>
      </c>
      <c r="E152" s="44">
        <v>35</v>
      </c>
      <c r="F152" s="6">
        <v>35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45">
        <f t="shared" si="7"/>
        <v>35</v>
      </c>
      <c r="S152" s="6">
        <f t="shared" si="8"/>
        <v>0</v>
      </c>
    </row>
    <row r="153" spans="1:19" x14ac:dyDescent="0.25">
      <c r="A153" s="43">
        <v>2111</v>
      </c>
      <c r="B153" s="46">
        <v>2</v>
      </c>
      <c r="C153" s="4">
        <v>4</v>
      </c>
      <c r="D153" s="5" t="s">
        <v>162</v>
      </c>
      <c r="E153" s="44">
        <v>50</v>
      </c>
      <c r="F153" s="6">
        <v>50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45">
        <f t="shared" si="7"/>
        <v>50</v>
      </c>
      <c r="S153" s="6">
        <f t="shared" si="8"/>
        <v>0</v>
      </c>
    </row>
    <row r="154" spans="1:19" ht="30" x14ac:dyDescent="0.25">
      <c r="A154" s="43">
        <v>2111</v>
      </c>
      <c r="B154" s="46">
        <v>2</v>
      </c>
      <c r="C154" s="4">
        <v>4</v>
      </c>
      <c r="D154" s="5" t="s">
        <v>163</v>
      </c>
      <c r="E154" s="44">
        <v>18</v>
      </c>
      <c r="F154" s="6">
        <v>18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45">
        <f t="shared" si="7"/>
        <v>18</v>
      </c>
      <c r="S154" s="6">
        <f t="shared" si="8"/>
        <v>0</v>
      </c>
    </row>
    <row r="155" spans="1:19" ht="30" x14ac:dyDescent="0.25">
      <c r="A155" s="43">
        <v>2111</v>
      </c>
      <c r="B155" s="46">
        <v>2</v>
      </c>
      <c r="C155" s="4">
        <v>4</v>
      </c>
      <c r="D155" s="5" t="s">
        <v>164</v>
      </c>
      <c r="E155" s="44">
        <v>265</v>
      </c>
      <c r="F155" s="6">
        <v>265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45">
        <f t="shared" si="7"/>
        <v>265</v>
      </c>
      <c r="S155" s="6">
        <f t="shared" si="8"/>
        <v>0</v>
      </c>
    </row>
    <row r="156" spans="1:19" ht="30" x14ac:dyDescent="0.25">
      <c r="A156" s="43">
        <v>2111</v>
      </c>
      <c r="B156" s="46">
        <v>2</v>
      </c>
      <c r="C156" s="4">
        <v>4</v>
      </c>
      <c r="D156" s="5" t="s">
        <v>165</v>
      </c>
      <c r="E156" s="44">
        <v>12.5</v>
      </c>
      <c r="F156" s="6">
        <v>12.5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45">
        <f t="shared" si="7"/>
        <v>12.5</v>
      </c>
      <c r="S156" s="6">
        <f t="shared" si="8"/>
        <v>0</v>
      </c>
    </row>
    <row r="157" spans="1:19" ht="30" x14ac:dyDescent="0.25">
      <c r="A157" s="43">
        <v>2111</v>
      </c>
      <c r="B157" s="46">
        <v>2</v>
      </c>
      <c r="C157" s="4">
        <v>4</v>
      </c>
      <c r="D157" s="5" t="s">
        <v>166</v>
      </c>
      <c r="E157" s="44">
        <v>30</v>
      </c>
      <c r="F157" s="6">
        <v>30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45">
        <f t="shared" si="7"/>
        <v>30</v>
      </c>
      <c r="S157" s="6">
        <f t="shared" si="8"/>
        <v>0</v>
      </c>
    </row>
    <row r="158" spans="1:19" ht="30" x14ac:dyDescent="0.25">
      <c r="A158" s="43">
        <v>2111</v>
      </c>
      <c r="B158" s="46">
        <v>2</v>
      </c>
      <c r="C158" s="4">
        <v>4</v>
      </c>
      <c r="D158" s="5" t="s">
        <v>167</v>
      </c>
      <c r="E158" s="44">
        <v>35</v>
      </c>
      <c r="F158" s="6">
        <v>35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45">
        <f t="shared" si="7"/>
        <v>35</v>
      </c>
      <c r="S158" s="6">
        <f t="shared" si="8"/>
        <v>0</v>
      </c>
    </row>
    <row r="159" spans="1:19" x14ac:dyDescent="0.25">
      <c r="A159" s="43">
        <v>2111</v>
      </c>
      <c r="B159" s="46">
        <v>2</v>
      </c>
      <c r="C159" s="4">
        <v>4</v>
      </c>
      <c r="D159" s="5" t="s">
        <v>168</v>
      </c>
      <c r="E159" s="44">
        <v>20</v>
      </c>
      <c r="F159" s="6">
        <v>20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45">
        <f t="shared" si="7"/>
        <v>20</v>
      </c>
      <c r="S159" s="6">
        <f t="shared" si="8"/>
        <v>0</v>
      </c>
    </row>
    <row r="160" spans="1:19" x14ac:dyDescent="0.25">
      <c r="A160" s="43">
        <v>2111</v>
      </c>
      <c r="B160" s="46">
        <v>2</v>
      </c>
      <c r="C160" s="4">
        <v>4</v>
      </c>
      <c r="D160" s="5" t="s">
        <v>169</v>
      </c>
      <c r="E160" s="44">
        <v>22.5</v>
      </c>
      <c r="F160" s="6">
        <v>22.5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45">
        <f t="shared" si="7"/>
        <v>22.5</v>
      </c>
      <c r="S160" s="6">
        <f t="shared" si="8"/>
        <v>0</v>
      </c>
    </row>
    <row r="161" spans="1:19" hidden="1" x14ac:dyDescent="0.25">
      <c r="A161" s="43">
        <v>2121</v>
      </c>
      <c r="B161" s="46">
        <v>3</v>
      </c>
      <c r="C161" s="4">
        <v>4</v>
      </c>
      <c r="D161" s="5" t="s">
        <v>170</v>
      </c>
      <c r="E161" s="44">
        <v>160</v>
      </c>
      <c r="F161" s="6"/>
      <c r="G161" s="6">
        <v>160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45">
        <f t="shared" si="7"/>
        <v>160</v>
      </c>
      <c r="S161" s="6">
        <f t="shared" si="8"/>
        <v>0</v>
      </c>
    </row>
    <row r="162" spans="1:19" hidden="1" x14ac:dyDescent="0.25">
      <c r="A162" s="43">
        <v>2121</v>
      </c>
      <c r="B162" s="46">
        <v>2</v>
      </c>
      <c r="C162" s="4">
        <v>4</v>
      </c>
      <c r="D162" s="5" t="s">
        <v>171</v>
      </c>
      <c r="E162" s="44">
        <v>150</v>
      </c>
      <c r="F162" s="6"/>
      <c r="G162" s="6">
        <v>150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45">
        <f t="shared" si="7"/>
        <v>150</v>
      </c>
      <c r="S162" s="6">
        <f t="shared" si="8"/>
        <v>0</v>
      </c>
    </row>
    <row r="163" spans="1:19" ht="30" hidden="1" x14ac:dyDescent="0.25">
      <c r="A163" s="43">
        <v>2121</v>
      </c>
      <c r="B163" s="46">
        <v>2</v>
      </c>
      <c r="C163" s="4">
        <v>4</v>
      </c>
      <c r="D163" s="5" t="s">
        <v>172</v>
      </c>
      <c r="E163" s="44">
        <v>150</v>
      </c>
      <c r="F163" s="6"/>
      <c r="G163" s="6">
        <v>150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45">
        <f t="shared" si="7"/>
        <v>150</v>
      </c>
      <c r="S163" s="6">
        <f t="shared" si="8"/>
        <v>0</v>
      </c>
    </row>
    <row r="164" spans="1:19" hidden="1" x14ac:dyDescent="0.25">
      <c r="A164" s="43">
        <v>2121</v>
      </c>
      <c r="B164" s="46">
        <v>2</v>
      </c>
      <c r="C164" s="4">
        <v>4</v>
      </c>
      <c r="D164" s="5" t="s">
        <v>173</v>
      </c>
      <c r="E164" s="44">
        <v>4800</v>
      </c>
      <c r="F164" s="6"/>
      <c r="G164" s="6">
        <v>4800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45">
        <f t="shared" ref="R164:R202" si="9">SUM(F164:Q164)</f>
        <v>4800</v>
      </c>
      <c r="S164" s="6">
        <f t="shared" si="8"/>
        <v>0</v>
      </c>
    </row>
    <row r="165" spans="1:19" ht="45" hidden="1" x14ac:dyDescent="0.25">
      <c r="A165" s="43">
        <v>2141</v>
      </c>
      <c r="B165" s="46">
        <v>1</v>
      </c>
      <c r="C165" s="4">
        <v>4</v>
      </c>
      <c r="D165" s="5" t="s">
        <v>174</v>
      </c>
      <c r="E165" s="44">
        <v>26000</v>
      </c>
      <c r="F165" s="6"/>
      <c r="G165" s="6"/>
      <c r="H165" s="6"/>
      <c r="I165" s="6">
        <v>26000</v>
      </c>
      <c r="J165" s="6"/>
      <c r="K165" s="6"/>
      <c r="L165" s="6"/>
      <c r="M165" s="6"/>
      <c r="N165" s="6"/>
      <c r="O165" s="6"/>
      <c r="P165" s="6"/>
      <c r="Q165" s="6"/>
      <c r="R165" s="45">
        <v>26000</v>
      </c>
      <c r="S165" s="6">
        <f t="shared" si="8"/>
        <v>0</v>
      </c>
    </row>
    <row r="166" spans="1:19" hidden="1" x14ac:dyDescent="0.25">
      <c r="A166" s="43">
        <v>2141</v>
      </c>
      <c r="B166" s="46">
        <v>2</v>
      </c>
      <c r="C166" s="4">
        <v>4</v>
      </c>
      <c r="D166" s="5" t="s">
        <v>175</v>
      </c>
      <c r="E166" s="44">
        <v>3300</v>
      </c>
      <c r="F166" s="6"/>
      <c r="G166" s="6">
        <v>3300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45">
        <f t="shared" si="9"/>
        <v>3300</v>
      </c>
      <c r="S166" s="6">
        <f t="shared" si="8"/>
        <v>0</v>
      </c>
    </row>
    <row r="167" spans="1:19" hidden="1" x14ac:dyDescent="0.25">
      <c r="A167" s="43">
        <v>2141</v>
      </c>
      <c r="B167" s="46">
        <v>2</v>
      </c>
      <c r="C167" s="4">
        <v>4</v>
      </c>
      <c r="D167" s="5" t="s">
        <v>176</v>
      </c>
      <c r="E167" s="44">
        <v>3300</v>
      </c>
      <c r="F167" s="6"/>
      <c r="G167" s="6">
        <v>3300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45">
        <f t="shared" si="9"/>
        <v>3300</v>
      </c>
      <c r="S167" s="6">
        <f t="shared" si="8"/>
        <v>0</v>
      </c>
    </row>
    <row r="168" spans="1:19" hidden="1" x14ac:dyDescent="0.25">
      <c r="A168" s="43">
        <v>2141</v>
      </c>
      <c r="B168" s="46">
        <v>2</v>
      </c>
      <c r="C168" s="4">
        <v>4</v>
      </c>
      <c r="D168" s="1" t="s">
        <v>177</v>
      </c>
      <c r="E168" s="55">
        <v>400</v>
      </c>
      <c r="F168" s="6"/>
      <c r="G168" s="56"/>
      <c r="H168" s="6">
        <v>400</v>
      </c>
      <c r="I168" s="6"/>
      <c r="J168" s="6"/>
      <c r="K168" s="6"/>
      <c r="L168" s="6"/>
      <c r="M168" s="6"/>
      <c r="N168" s="6"/>
      <c r="O168" s="6"/>
      <c r="P168" s="6"/>
      <c r="Q168" s="6"/>
      <c r="R168" s="45">
        <f t="shared" si="9"/>
        <v>400</v>
      </c>
      <c r="S168" s="6">
        <f t="shared" si="8"/>
        <v>0</v>
      </c>
    </row>
    <row r="169" spans="1:19" ht="24" hidden="1" x14ac:dyDescent="0.25">
      <c r="A169" s="43">
        <v>2141</v>
      </c>
      <c r="B169" s="46">
        <v>2</v>
      </c>
      <c r="C169" s="4">
        <v>4</v>
      </c>
      <c r="D169" s="1" t="s">
        <v>178</v>
      </c>
      <c r="E169" s="55">
        <v>1796</v>
      </c>
      <c r="F169" s="6"/>
      <c r="G169" s="56">
        <v>1796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57">
        <f t="shared" si="9"/>
        <v>1796</v>
      </c>
      <c r="S169" s="6">
        <f t="shared" si="8"/>
        <v>0</v>
      </c>
    </row>
    <row r="170" spans="1:19" s="52" customFormat="1" hidden="1" x14ac:dyDescent="0.25">
      <c r="A170" s="60">
        <v>2141</v>
      </c>
      <c r="B170" s="46">
        <v>1</v>
      </c>
      <c r="C170" s="4">
        <v>4</v>
      </c>
      <c r="D170" s="10" t="s">
        <v>179</v>
      </c>
      <c r="E170" s="64">
        <v>664.7</v>
      </c>
      <c r="F170" s="62"/>
      <c r="G170" s="62"/>
      <c r="H170" s="62"/>
      <c r="I170" s="62"/>
      <c r="J170" s="62"/>
      <c r="K170" s="62"/>
      <c r="L170" s="62"/>
      <c r="M170" s="63">
        <v>664.7</v>
      </c>
      <c r="N170" s="62"/>
      <c r="O170" s="62"/>
      <c r="P170" s="62"/>
      <c r="Q170" s="62"/>
      <c r="R170" s="57">
        <f t="shared" si="9"/>
        <v>664.7</v>
      </c>
      <c r="S170" s="6">
        <f t="shared" si="8"/>
        <v>0</v>
      </c>
    </row>
    <row r="171" spans="1:19" s="52" customFormat="1" hidden="1" x14ac:dyDescent="0.25">
      <c r="A171" s="60">
        <v>2141</v>
      </c>
      <c r="B171" s="46">
        <v>1</v>
      </c>
      <c r="C171" s="4">
        <v>4</v>
      </c>
      <c r="D171" s="10" t="s">
        <v>180</v>
      </c>
      <c r="E171" s="64">
        <v>1840</v>
      </c>
      <c r="F171" s="62"/>
      <c r="G171" s="62"/>
      <c r="H171" s="62"/>
      <c r="I171" s="62"/>
      <c r="J171" s="62"/>
      <c r="K171" s="62"/>
      <c r="L171" s="62"/>
      <c r="M171" s="63">
        <v>1840</v>
      </c>
      <c r="N171" s="62"/>
      <c r="O171" s="62"/>
      <c r="P171" s="62"/>
      <c r="Q171" s="62"/>
      <c r="R171" s="57">
        <f t="shared" si="9"/>
        <v>1840</v>
      </c>
      <c r="S171" s="6">
        <f t="shared" si="8"/>
        <v>0</v>
      </c>
    </row>
    <row r="172" spans="1:19" s="52" customFormat="1" ht="25.5" hidden="1" x14ac:dyDescent="0.25">
      <c r="A172" s="60">
        <v>2141</v>
      </c>
      <c r="B172" s="46">
        <v>1</v>
      </c>
      <c r="C172" s="4">
        <v>4</v>
      </c>
      <c r="D172" s="10" t="s">
        <v>181</v>
      </c>
      <c r="E172" s="64">
        <v>171.35</v>
      </c>
      <c r="F172" s="62"/>
      <c r="G172" s="62"/>
      <c r="H172" s="62"/>
      <c r="I172" s="62"/>
      <c r="J172" s="62"/>
      <c r="K172" s="62"/>
      <c r="L172" s="62"/>
      <c r="M172" s="63">
        <v>171.35</v>
      </c>
      <c r="N172" s="62"/>
      <c r="O172" s="62"/>
      <c r="P172" s="62"/>
      <c r="Q172" s="62"/>
      <c r="R172" s="57">
        <f t="shared" si="9"/>
        <v>171.35</v>
      </c>
      <c r="S172" s="6">
        <f t="shared" si="8"/>
        <v>0</v>
      </c>
    </row>
    <row r="173" spans="1:19" s="52" customFormat="1" hidden="1" x14ac:dyDescent="0.25">
      <c r="A173" s="60">
        <v>2141</v>
      </c>
      <c r="B173" s="46">
        <v>1</v>
      </c>
      <c r="C173" s="4">
        <v>4</v>
      </c>
      <c r="D173" s="10" t="s">
        <v>179</v>
      </c>
      <c r="E173" s="64">
        <v>664.7</v>
      </c>
      <c r="F173" s="62"/>
      <c r="G173" s="62"/>
      <c r="H173" s="62"/>
      <c r="I173" s="62"/>
      <c r="J173" s="62"/>
      <c r="K173" s="62"/>
      <c r="L173" s="62"/>
      <c r="M173" s="63">
        <v>664.7</v>
      </c>
      <c r="N173" s="62"/>
      <c r="O173" s="62"/>
      <c r="P173" s="62"/>
      <c r="Q173" s="62"/>
      <c r="R173" s="57">
        <f t="shared" si="9"/>
        <v>664.7</v>
      </c>
      <c r="S173" s="6">
        <f t="shared" si="8"/>
        <v>0</v>
      </c>
    </row>
    <row r="174" spans="1:19" s="52" customFormat="1" hidden="1" x14ac:dyDescent="0.25">
      <c r="A174" s="60">
        <v>2141</v>
      </c>
      <c r="B174" s="46">
        <v>1</v>
      </c>
      <c r="C174" s="4">
        <v>4</v>
      </c>
      <c r="D174" s="10" t="s">
        <v>180</v>
      </c>
      <c r="E174" s="64">
        <v>1840</v>
      </c>
      <c r="F174" s="62"/>
      <c r="G174" s="62"/>
      <c r="H174" s="62"/>
      <c r="I174" s="62"/>
      <c r="J174" s="62"/>
      <c r="K174" s="62"/>
      <c r="L174" s="62"/>
      <c r="M174" s="63">
        <v>1840</v>
      </c>
      <c r="N174" s="62"/>
      <c r="O174" s="62"/>
      <c r="P174" s="62"/>
      <c r="Q174" s="62"/>
      <c r="R174" s="57">
        <f t="shared" si="9"/>
        <v>1840</v>
      </c>
      <c r="S174" s="6">
        <f t="shared" si="8"/>
        <v>0</v>
      </c>
    </row>
    <row r="175" spans="1:19" ht="25.5" hidden="1" x14ac:dyDescent="0.25">
      <c r="A175" s="60">
        <v>2141</v>
      </c>
      <c r="B175" s="46">
        <v>1</v>
      </c>
      <c r="C175" s="4">
        <v>4</v>
      </c>
      <c r="D175" s="10" t="s">
        <v>181</v>
      </c>
      <c r="E175" s="64">
        <v>171.35</v>
      </c>
      <c r="F175" s="62"/>
      <c r="G175" s="62"/>
      <c r="H175" s="62"/>
      <c r="I175" s="62"/>
      <c r="J175" s="62"/>
      <c r="K175" s="62"/>
      <c r="L175" s="62"/>
      <c r="M175" s="63">
        <v>171.35</v>
      </c>
      <c r="N175" s="62"/>
      <c r="O175" s="62"/>
      <c r="P175" s="62"/>
      <c r="Q175" s="62"/>
      <c r="R175" s="57">
        <f t="shared" si="9"/>
        <v>171.35</v>
      </c>
      <c r="S175" s="6">
        <f t="shared" si="8"/>
        <v>0</v>
      </c>
    </row>
    <row r="176" spans="1:19" hidden="1" x14ac:dyDescent="0.25">
      <c r="A176" s="66">
        <v>2141</v>
      </c>
      <c r="B176" s="46">
        <v>1</v>
      </c>
      <c r="C176" s="4">
        <v>4</v>
      </c>
      <c r="D176" s="11" t="s">
        <v>182</v>
      </c>
      <c r="E176" s="67">
        <v>500</v>
      </c>
      <c r="F176" s="49"/>
      <c r="G176" s="49"/>
      <c r="H176" s="49">
        <v>250</v>
      </c>
      <c r="I176" s="49"/>
      <c r="J176" s="49"/>
      <c r="K176" s="49"/>
      <c r="L176" s="49"/>
      <c r="M176" s="68"/>
      <c r="N176" s="49">
        <v>250</v>
      </c>
      <c r="O176" s="49"/>
      <c r="P176" s="49"/>
      <c r="Q176" s="49"/>
      <c r="R176" s="57">
        <f t="shared" si="9"/>
        <v>500</v>
      </c>
      <c r="S176" s="6">
        <f t="shared" si="8"/>
        <v>0</v>
      </c>
    </row>
    <row r="177" spans="1:19" ht="24" hidden="1" x14ac:dyDescent="0.25">
      <c r="A177" s="66">
        <v>2141</v>
      </c>
      <c r="B177" s="46">
        <v>1</v>
      </c>
      <c r="C177" s="4">
        <v>4</v>
      </c>
      <c r="D177" s="11" t="s">
        <v>183</v>
      </c>
      <c r="E177" s="67">
        <v>210</v>
      </c>
      <c r="F177" s="49"/>
      <c r="G177" s="49"/>
      <c r="H177" s="49">
        <v>210</v>
      </c>
      <c r="I177" s="49"/>
      <c r="J177" s="49"/>
      <c r="K177" s="49"/>
      <c r="L177" s="49"/>
      <c r="M177" s="68"/>
      <c r="N177" s="49"/>
      <c r="O177" s="49"/>
      <c r="P177" s="49"/>
      <c r="Q177" s="49"/>
      <c r="R177" s="57">
        <f t="shared" si="9"/>
        <v>210</v>
      </c>
      <c r="S177" s="6">
        <f t="shared" si="8"/>
        <v>0</v>
      </c>
    </row>
    <row r="178" spans="1:19" ht="57" hidden="1" x14ac:dyDescent="0.25">
      <c r="A178" s="12">
        <v>2141</v>
      </c>
      <c r="B178" s="46">
        <v>1</v>
      </c>
      <c r="C178" s="4">
        <v>4</v>
      </c>
      <c r="D178" s="73" t="s">
        <v>184</v>
      </c>
      <c r="E178" s="67">
        <v>1500</v>
      </c>
      <c r="F178" s="6"/>
      <c r="G178" s="6"/>
      <c r="H178" s="6"/>
      <c r="I178" s="6">
        <v>1500</v>
      </c>
      <c r="J178" s="6"/>
      <c r="K178" s="6"/>
      <c r="L178" s="6"/>
      <c r="M178" s="6"/>
      <c r="N178" s="6"/>
      <c r="O178" s="6"/>
      <c r="P178" s="6"/>
      <c r="Q178" s="6"/>
      <c r="R178" s="57">
        <f t="shared" si="9"/>
        <v>1500</v>
      </c>
      <c r="S178" s="6">
        <f t="shared" si="8"/>
        <v>0</v>
      </c>
    </row>
    <row r="179" spans="1:19" ht="30" hidden="1" x14ac:dyDescent="0.25">
      <c r="A179" s="43">
        <v>2151</v>
      </c>
      <c r="B179" s="46">
        <v>2</v>
      </c>
      <c r="C179" s="4">
        <v>4</v>
      </c>
      <c r="D179" s="5" t="s">
        <v>185</v>
      </c>
      <c r="E179" s="53">
        <v>200</v>
      </c>
      <c r="F179" s="6"/>
      <c r="G179" s="6"/>
      <c r="H179" s="6"/>
      <c r="I179" s="6"/>
      <c r="J179" s="6"/>
      <c r="K179" s="6"/>
      <c r="L179" s="6"/>
      <c r="M179" s="6"/>
      <c r="N179" s="6">
        <v>200</v>
      </c>
      <c r="O179" s="6"/>
      <c r="P179" s="6"/>
      <c r="Q179" s="6"/>
      <c r="R179" s="45">
        <f t="shared" si="9"/>
        <v>200</v>
      </c>
      <c r="S179" s="6">
        <f t="shared" si="8"/>
        <v>0</v>
      </c>
    </row>
    <row r="180" spans="1:19" hidden="1" x14ac:dyDescent="0.25">
      <c r="A180" s="43">
        <v>2151</v>
      </c>
      <c r="B180" s="46">
        <v>1</v>
      </c>
      <c r="C180" s="4">
        <v>4</v>
      </c>
      <c r="D180" s="5" t="s">
        <v>186</v>
      </c>
      <c r="E180" s="53">
        <v>2000</v>
      </c>
      <c r="F180" s="6"/>
      <c r="G180" s="6"/>
      <c r="H180" s="6">
        <v>2000</v>
      </c>
      <c r="I180" s="6"/>
      <c r="J180" s="6"/>
      <c r="K180" s="6"/>
      <c r="L180" s="6"/>
      <c r="M180" s="6"/>
      <c r="N180" s="6"/>
      <c r="O180" s="6"/>
      <c r="P180" s="6"/>
      <c r="Q180" s="6"/>
      <c r="R180" s="45">
        <f t="shared" si="9"/>
        <v>2000</v>
      </c>
      <c r="S180" s="6">
        <f t="shared" si="8"/>
        <v>0</v>
      </c>
    </row>
    <row r="181" spans="1:19" ht="27" hidden="1" customHeight="1" x14ac:dyDescent="0.25">
      <c r="A181" s="43">
        <v>2161</v>
      </c>
      <c r="B181" s="46">
        <v>1</v>
      </c>
      <c r="C181" s="4">
        <v>4</v>
      </c>
      <c r="D181" s="74" t="s">
        <v>187</v>
      </c>
      <c r="E181" s="48">
        <v>18000</v>
      </c>
      <c r="F181" s="49"/>
      <c r="G181" s="49">
        <v>18000</v>
      </c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57">
        <f t="shared" si="9"/>
        <v>18000</v>
      </c>
      <c r="S181" s="6">
        <f t="shared" si="8"/>
        <v>0</v>
      </c>
    </row>
    <row r="182" spans="1:19" hidden="1" x14ac:dyDescent="0.25">
      <c r="A182" s="43">
        <v>2161</v>
      </c>
      <c r="B182" s="46">
        <v>1</v>
      </c>
      <c r="C182" s="4">
        <v>4</v>
      </c>
      <c r="D182" s="74" t="s">
        <v>188</v>
      </c>
      <c r="E182" s="48">
        <v>2000</v>
      </c>
      <c r="F182" s="49"/>
      <c r="G182" s="49">
        <v>2000</v>
      </c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57">
        <f t="shared" si="9"/>
        <v>2000</v>
      </c>
      <c r="S182" s="6">
        <f t="shared" si="8"/>
        <v>0</v>
      </c>
    </row>
    <row r="183" spans="1:19" hidden="1" x14ac:dyDescent="0.25">
      <c r="A183" s="43">
        <v>2161</v>
      </c>
      <c r="B183" s="46">
        <v>2</v>
      </c>
      <c r="C183" s="4">
        <v>4</v>
      </c>
      <c r="D183" s="1" t="s">
        <v>189</v>
      </c>
      <c r="E183" s="55">
        <v>202.5</v>
      </c>
      <c r="F183" s="6"/>
      <c r="G183" s="56">
        <v>202.5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57">
        <f t="shared" si="9"/>
        <v>202.5</v>
      </c>
      <c r="S183" s="6">
        <f t="shared" si="8"/>
        <v>0</v>
      </c>
    </row>
    <row r="184" spans="1:19" hidden="1" x14ac:dyDescent="0.25">
      <c r="A184" s="43">
        <v>2161</v>
      </c>
      <c r="B184" s="46">
        <v>2</v>
      </c>
      <c r="C184" s="4">
        <v>4</v>
      </c>
      <c r="D184" s="1" t="s">
        <v>190</v>
      </c>
      <c r="E184" s="55">
        <v>1390</v>
      </c>
      <c r="F184" s="6"/>
      <c r="G184" s="56">
        <v>1390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57">
        <f t="shared" si="9"/>
        <v>1390</v>
      </c>
      <c r="S184" s="6">
        <f t="shared" si="8"/>
        <v>0</v>
      </c>
    </row>
    <row r="185" spans="1:19" ht="35.25" hidden="1" customHeight="1" x14ac:dyDescent="0.2">
      <c r="A185" s="60">
        <v>2161</v>
      </c>
      <c r="B185" s="46">
        <v>1</v>
      </c>
      <c r="C185" s="4">
        <v>4</v>
      </c>
      <c r="D185" s="10" t="s">
        <v>191</v>
      </c>
      <c r="E185" s="75">
        <v>34.15</v>
      </c>
      <c r="F185" s="62"/>
      <c r="G185" s="62"/>
      <c r="H185" s="62"/>
      <c r="I185" s="62"/>
      <c r="J185" s="62"/>
      <c r="K185" s="62"/>
      <c r="L185" s="62"/>
      <c r="M185" s="63">
        <v>34.15</v>
      </c>
      <c r="N185" s="62"/>
      <c r="O185" s="62"/>
      <c r="P185" s="62"/>
      <c r="Q185" s="62"/>
      <c r="R185" s="57">
        <f t="shared" si="9"/>
        <v>34.15</v>
      </c>
      <c r="S185" s="6">
        <f t="shared" si="8"/>
        <v>0</v>
      </c>
    </row>
    <row r="186" spans="1:19" ht="25.5" hidden="1" x14ac:dyDescent="0.2">
      <c r="A186" s="60">
        <v>2161</v>
      </c>
      <c r="B186" s="46">
        <v>1</v>
      </c>
      <c r="C186" s="4">
        <v>4</v>
      </c>
      <c r="D186" s="10" t="s">
        <v>192</v>
      </c>
      <c r="E186" s="75">
        <v>97.05</v>
      </c>
      <c r="F186" s="62"/>
      <c r="G186" s="62"/>
      <c r="H186" s="62"/>
      <c r="I186" s="62"/>
      <c r="J186" s="62"/>
      <c r="K186" s="62"/>
      <c r="L186" s="62"/>
      <c r="M186" s="63">
        <v>97.05</v>
      </c>
      <c r="N186" s="62"/>
      <c r="O186" s="62"/>
      <c r="P186" s="62"/>
      <c r="Q186" s="62"/>
      <c r="R186" s="57">
        <f t="shared" si="9"/>
        <v>97.05</v>
      </c>
      <c r="S186" s="6">
        <f t="shared" si="8"/>
        <v>0</v>
      </c>
    </row>
    <row r="187" spans="1:19" hidden="1" x14ac:dyDescent="0.2">
      <c r="A187" s="60">
        <v>2161</v>
      </c>
      <c r="B187" s="46">
        <v>1</v>
      </c>
      <c r="C187" s="4">
        <v>4</v>
      </c>
      <c r="D187" s="10" t="s">
        <v>193</v>
      </c>
      <c r="E187" s="75">
        <v>90</v>
      </c>
      <c r="F187" s="62"/>
      <c r="G187" s="62"/>
      <c r="H187" s="62"/>
      <c r="I187" s="62"/>
      <c r="J187" s="62"/>
      <c r="K187" s="62"/>
      <c r="L187" s="62"/>
      <c r="M187" s="63">
        <v>90</v>
      </c>
      <c r="N187" s="62"/>
      <c r="O187" s="62"/>
      <c r="P187" s="62"/>
      <c r="Q187" s="62"/>
      <c r="R187" s="57">
        <f t="shared" si="9"/>
        <v>90</v>
      </c>
      <c r="S187" s="6">
        <f t="shared" si="8"/>
        <v>0</v>
      </c>
    </row>
    <row r="188" spans="1:19" hidden="1" x14ac:dyDescent="0.2">
      <c r="A188" s="60">
        <v>2161</v>
      </c>
      <c r="B188" s="46">
        <v>1</v>
      </c>
      <c r="C188" s="4">
        <v>4</v>
      </c>
      <c r="D188" s="10" t="s">
        <v>194</v>
      </c>
      <c r="E188" s="75">
        <v>690</v>
      </c>
      <c r="F188" s="62"/>
      <c r="G188" s="62"/>
      <c r="H188" s="62"/>
      <c r="I188" s="62"/>
      <c r="J188" s="62"/>
      <c r="K188" s="62"/>
      <c r="L188" s="62"/>
      <c r="M188" s="63">
        <v>690</v>
      </c>
      <c r="N188" s="62"/>
      <c r="O188" s="62"/>
      <c r="P188" s="62"/>
      <c r="Q188" s="62"/>
      <c r="R188" s="57">
        <f t="shared" si="9"/>
        <v>690</v>
      </c>
      <c r="S188" s="6">
        <f t="shared" si="8"/>
        <v>0</v>
      </c>
    </row>
    <row r="189" spans="1:19" hidden="1" x14ac:dyDescent="0.2">
      <c r="A189" s="60">
        <v>2161</v>
      </c>
      <c r="B189" s="46">
        <v>1</v>
      </c>
      <c r="C189" s="4">
        <v>4</v>
      </c>
      <c r="D189" s="10" t="s">
        <v>195</v>
      </c>
      <c r="E189" s="75">
        <v>115</v>
      </c>
      <c r="F189" s="62"/>
      <c r="G189" s="62"/>
      <c r="H189" s="62"/>
      <c r="I189" s="62"/>
      <c r="J189" s="62"/>
      <c r="K189" s="62"/>
      <c r="L189" s="62"/>
      <c r="M189" s="63">
        <v>115</v>
      </c>
      <c r="N189" s="62"/>
      <c r="O189" s="62"/>
      <c r="P189" s="62"/>
      <c r="Q189" s="62"/>
      <c r="R189" s="57">
        <f t="shared" si="9"/>
        <v>115</v>
      </c>
      <c r="S189" s="6">
        <f t="shared" si="8"/>
        <v>0</v>
      </c>
    </row>
    <row r="190" spans="1:19" ht="25.5" hidden="1" x14ac:dyDescent="0.2">
      <c r="A190" s="60">
        <v>2161</v>
      </c>
      <c r="B190" s="46">
        <v>1</v>
      </c>
      <c r="C190" s="4">
        <v>4</v>
      </c>
      <c r="D190" s="10" t="s">
        <v>196</v>
      </c>
      <c r="E190" s="75">
        <v>55.2</v>
      </c>
      <c r="F190" s="62"/>
      <c r="G190" s="62"/>
      <c r="H190" s="62"/>
      <c r="I190" s="62"/>
      <c r="J190" s="62"/>
      <c r="K190" s="62"/>
      <c r="L190" s="62"/>
      <c r="M190" s="63">
        <v>55.2</v>
      </c>
      <c r="N190" s="62"/>
      <c r="O190" s="62"/>
      <c r="P190" s="62"/>
      <c r="Q190" s="62"/>
      <c r="R190" s="57">
        <f t="shared" si="9"/>
        <v>55.2</v>
      </c>
      <c r="S190" s="6">
        <f t="shared" si="8"/>
        <v>0</v>
      </c>
    </row>
    <row r="191" spans="1:19" ht="24.75" hidden="1" x14ac:dyDescent="0.25">
      <c r="A191" s="66">
        <v>2161</v>
      </c>
      <c r="B191" s="46">
        <v>1</v>
      </c>
      <c r="C191" s="4">
        <v>4</v>
      </c>
      <c r="D191" s="76" t="s">
        <v>197</v>
      </c>
      <c r="E191" s="67">
        <v>40</v>
      </c>
      <c r="F191" s="49"/>
      <c r="G191" s="49"/>
      <c r="H191" s="49"/>
      <c r="I191" s="49"/>
      <c r="J191" s="49">
        <v>20</v>
      </c>
      <c r="K191" s="49"/>
      <c r="L191" s="49"/>
      <c r="M191" s="68"/>
      <c r="N191" s="49">
        <v>20</v>
      </c>
      <c r="O191" s="49"/>
      <c r="P191" s="49"/>
      <c r="Q191" s="49"/>
      <c r="R191" s="57">
        <f t="shared" si="9"/>
        <v>40</v>
      </c>
      <c r="S191" s="6">
        <f t="shared" si="8"/>
        <v>0</v>
      </c>
    </row>
    <row r="192" spans="1:19" ht="24.75" hidden="1" x14ac:dyDescent="0.25">
      <c r="A192" s="66">
        <v>2161</v>
      </c>
      <c r="B192" s="46">
        <v>1</v>
      </c>
      <c r="C192" s="4">
        <v>4</v>
      </c>
      <c r="D192" s="76" t="s">
        <v>198</v>
      </c>
      <c r="E192" s="67">
        <v>45</v>
      </c>
      <c r="F192" s="49"/>
      <c r="G192" s="49"/>
      <c r="H192" s="49"/>
      <c r="I192" s="49"/>
      <c r="J192" s="49"/>
      <c r="K192" s="49"/>
      <c r="L192" s="49"/>
      <c r="M192" s="68">
        <v>45</v>
      </c>
      <c r="N192" s="49"/>
      <c r="O192" s="49"/>
      <c r="P192" s="49"/>
      <c r="Q192" s="49"/>
      <c r="R192" s="57">
        <f t="shared" si="9"/>
        <v>45</v>
      </c>
      <c r="S192" s="6">
        <f t="shared" si="8"/>
        <v>0</v>
      </c>
    </row>
    <row r="193" spans="1:20" hidden="1" x14ac:dyDescent="0.25">
      <c r="A193" s="66">
        <v>2161</v>
      </c>
      <c r="B193" s="46">
        <v>1</v>
      </c>
      <c r="C193" s="4">
        <v>4</v>
      </c>
      <c r="D193" s="76" t="s">
        <v>199</v>
      </c>
      <c r="E193" s="67">
        <v>280</v>
      </c>
      <c r="F193" s="49"/>
      <c r="G193" s="49"/>
      <c r="H193" s="49"/>
      <c r="I193" s="49"/>
      <c r="J193" s="49">
        <v>280</v>
      </c>
      <c r="K193" s="49"/>
      <c r="L193" s="49"/>
      <c r="M193" s="68"/>
      <c r="N193" s="49"/>
      <c r="O193" s="49"/>
      <c r="P193" s="49"/>
      <c r="Q193" s="49"/>
      <c r="R193" s="57">
        <f t="shared" si="9"/>
        <v>280</v>
      </c>
      <c r="S193" s="6">
        <f t="shared" si="8"/>
        <v>0</v>
      </c>
    </row>
    <row r="194" spans="1:20" hidden="1" x14ac:dyDescent="0.25">
      <c r="A194" s="66">
        <v>2161</v>
      </c>
      <c r="B194" s="46">
        <v>1</v>
      </c>
      <c r="C194" s="4">
        <v>4</v>
      </c>
      <c r="D194" s="13" t="s">
        <v>200</v>
      </c>
      <c r="E194" s="67">
        <v>600</v>
      </c>
      <c r="F194" s="6"/>
      <c r="G194" s="6"/>
      <c r="H194" s="6">
        <v>300</v>
      </c>
      <c r="I194" s="6"/>
      <c r="J194" s="6"/>
      <c r="K194" s="6"/>
      <c r="L194" s="6"/>
      <c r="M194" s="77"/>
      <c r="N194" s="6">
        <v>300</v>
      </c>
      <c r="O194" s="6"/>
      <c r="P194" s="6"/>
      <c r="Q194" s="6"/>
      <c r="R194" s="57">
        <f t="shared" si="9"/>
        <v>600</v>
      </c>
      <c r="S194" s="6">
        <f t="shared" si="8"/>
        <v>0</v>
      </c>
    </row>
    <row r="195" spans="1:20" hidden="1" x14ac:dyDescent="0.25">
      <c r="A195" s="43">
        <v>2161</v>
      </c>
      <c r="B195" s="46">
        <v>2</v>
      </c>
      <c r="C195" s="4">
        <v>4</v>
      </c>
      <c r="D195" s="5" t="s">
        <v>201</v>
      </c>
      <c r="E195" s="53">
        <v>30</v>
      </c>
      <c r="F195" s="6"/>
      <c r="G195" s="6"/>
      <c r="H195" s="6"/>
      <c r="I195" s="6"/>
      <c r="J195" s="6"/>
      <c r="K195" s="6"/>
      <c r="L195" s="6"/>
      <c r="M195" s="6"/>
      <c r="N195" s="6">
        <v>30</v>
      </c>
      <c r="O195" s="6"/>
      <c r="P195" s="6"/>
      <c r="Q195" s="6"/>
      <c r="R195" s="45">
        <f t="shared" si="9"/>
        <v>30</v>
      </c>
      <c r="S195" s="6">
        <f t="shared" si="8"/>
        <v>0</v>
      </c>
    </row>
    <row r="196" spans="1:20" hidden="1" x14ac:dyDescent="0.25">
      <c r="A196" s="43">
        <v>2161</v>
      </c>
      <c r="B196" s="46">
        <v>2</v>
      </c>
      <c r="C196" s="4">
        <v>4</v>
      </c>
      <c r="D196" s="5" t="s">
        <v>202</v>
      </c>
      <c r="E196" s="53">
        <v>50</v>
      </c>
      <c r="F196" s="6"/>
      <c r="G196" s="6"/>
      <c r="H196" s="6"/>
      <c r="I196" s="6"/>
      <c r="J196" s="6"/>
      <c r="K196" s="6"/>
      <c r="L196" s="6"/>
      <c r="M196" s="6"/>
      <c r="N196" s="6">
        <v>50</v>
      </c>
      <c r="O196" s="6"/>
      <c r="P196" s="6"/>
      <c r="Q196" s="6"/>
      <c r="R196" s="45">
        <f t="shared" si="9"/>
        <v>50</v>
      </c>
      <c r="S196" s="6">
        <f t="shared" si="8"/>
        <v>0</v>
      </c>
    </row>
    <row r="197" spans="1:20" hidden="1" x14ac:dyDescent="0.25">
      <c r="A197" s="43">
        <v>2161</v>
      </c>
      <c r="B197" s="46">
        <v>2</v>
      </c>
      <c r="C197" s="4">
        <v>4</v>
      </c>
      <c r="D197" s="5" t="s">
        <v>203</v>
      </c>
      <c r="E197" s="53">
        <v>50</v>
      </c>
      <c r="F197" s="6"/>
      <c r="G197" s="6"/>
      <c r="H197" s="6"/>
      <c r="I197" s="6"/>
      <c r="J197" s="6"/>
      <c r="K197" s="6"/>
      <c r="L197" s="6"/>
      <c r="M197" s="6"/>
      <c r="N197" s="6">
        <v>50</v>
      </c>
      <c r="O197" s="6"/>
      <c r="P197" s="6"/>
      <c r="Q197" s="6"/>
      <c r="R197" s="45">
        <f t="shared" si="9"/>
        <v>50</v>
      </c>
      <c r="S197" s="6">
        <f t="shared" si="8"/>
        <v>0</v>
      </c>
    </row>
    <row r="198" spans="1:20" ht="28.5" hidden="1" x14ac:dyDescent="0.25">
      <c r="A198" s="12">
        <v>2161</v>
      </c>
      <c r="B198" s="46">
        <v>1</v>
      </c>
      <c r="C198" s="4">
        <v>4</v>
      </c>
      <c r="D198" s="15" t="s">
        <v>204</v>
      </c>
      <c r="E198" s="67">
        <v>77.05</v>
      </c>
      <c r="F198" s="6"/>
      <c r="G198" s="6"/>
      <c r="H198" s="6">
        <v>77.05</v>
      </c>
      <c r="I198" s="6"/>
      <c r="J198" s="6"/>
      <c r="K198" s="6"/>
      <c r="L198" s="6"/>
      <c r="M198" s="6"/>
      <c r="N198" s="6"/>
      <c r="O198" s="6"/>
      <c r="P198" s="6"/>
      <c r="Q198" s="6"/>
      <c r="R198" s="57">
        <f t="shared" si="9"/>
        <v>77.05</v>
      </c>
      <c r="S198" s="6">
        <f t="shared" ref="S198:S261" si="10">E198-R198</f>
        <v>0</v>
      </c>
    </row>
    <row r="199" spans="1:20" ht="28.5" hidden="1" x14ac:dyDescent="0.25">
      <c r="A199" s="12">
        <v>2161</v>
      </c>
      <c r="B199" s="46">
        <v>1</v>
      </c>
      <c r="C199" s="4">
        <v>4</v>
      </c>
      <c r="D199" s="15" t="s">
        <v>205</v>
      </c>
      <c r="E199" s="67">
        <v>77.05</v>
      </c>
      <c r="F199" s="6"/>
      <c r="G199" s="6"/>
      <c r="H199" s="6">
        <v>77.05</v>
      </c>
      <c r="I199" s="6"/>
      <c r="J199" s="6"/>
      <c r="K199" s="6"/>
      <c r="L199" s="6"/>
      <c r="M199" s="6"/>
      <c r="N199" s="6"/>
      <c r="O199" s="6"/>
      <c r="P199" s="6"/>
      <c r="Q199" s="6"/>
      <c r="R199" s="57">
        <f t="shared" si="9"/>
        <v>77.05</v>
      </c>
      <c r="S199" s="6">
        <f t="shared" si="10"/>
        <v>0</v>
      </c>
    </row>
    <row r="200" spans="1:20" ht="28.5" hidden="1" x14ac:dyDescent="0.25">
      <c r="A200" s="12">
        <v>2161</v>
      </c>
      <c r="B200" s="46">
        <v>1</v>
      </c>
      <c r="C200" s="4">
        <v>4</v>
      </c>
      <c r="D200" s="15" t="s">
        <v>206</v>
      </c>
      <c r="E200" s="67">
        <v>48.3</v>
      </c>
      <c r="F200" s="6"/>
      <c r="G200" s="6"/>
      <c r="H200" s="6">
        <v>48.3</v>
      </c>
      <c r="I200" s="6"/>
      <c r="J200" s="6"/>
      <c r="K200" s="6"/>
      <c r="L200" s="6"/>
      <c r="M200" s="6"/>
      <c r="N200" s="6"/>
      <c r="O200" s="6"/>
      <c r="P200" s="6"/>
      <c r="Q200" s="6"/>
      <c r="R200" s="57">
        <f t="shared" si="9"/>
        <v>48.3</v>
      </c>
      <c r="S200" s="6">
        <f t="shared" si="10"/>
        <v>0</v>
      </c>
    </row>
    <row r="201" spans="1:20" ht="35.25" hidden="1" customHeight="1" x14ac:dyDescent="0.25">
      <c r="A201" s="43">
        <v>2171</v>
      </c>
      <c r="B201" s="46">
        <v>2</v>
      </c>
      <c r="C201" s="4">
        <v>4</v>
      </c>
      <c r="D201" s="74" t="s">
        <v>207</v>
      </c>
      <c r="E201" s="44">
        <v>4500</v>
      </c>
      <c r="F201" s="6"/>
      <c r="G201" s="6"/>
      <c r="H201" s="6"/>
      <c r="I201" s="6"/>
      <c r="J201" s="6"/>
      <c r="K201" s="6"/>
      <c r="L201" s="6">
        <v>4500</v>
      </c>
      <c r="M201" s="6"/>
      <c r="N201" s="6"/>
      <c r="O201" s="6"/>
      <c r="P201" s="6"/>
      <c r="Q201" s="6"/>
      <c r="R201" s="45">
        <f t="shared" si="9"/>
        <v>4500</v>
      </c>
      <c r="S201" s="6">
        <f t="shared" si="10"/>
        <v>0</v>
      </c>
    </row>
    <row r="202" spans="1:20" ht="35.25" hidden="1" customHeight="1" x14ac:dyDescent="0.25">
      <c r="A202" s="43">
        <v>2171</v>
      </c>
      <c r="B202" s="46">
        <v>1</v>
      </c>
      <c r="C202" s="4">
        <v>4</v>
      </c>
      <c r="D202" s="78" t="s">
        <v>208</v>
      </c>
      <c r="E202" s="44">
        <v>10000</v>
      </c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>
        <v>10000</v>
      </c>
      <c r="R202" s="45">
        <f t="shared" si="9"/>
        <v>10000</v>
      </c>
      <c r="S202" s="6">
        <f t="shared" si="10"/>
        <v>0</v>
      </c>
      <c r="T202" s="16"/>
    </row>
    <row r="203" spans="1:20" ht="35.25" hidden="1" customHeight="1" x14ac:dyDescent="0.25">
      <c r="A203" s="43">
        <v>2171</v>
      </c>
      <c r="B203" s="46">
        <v>1</v>
      </c>
      <c r="C203" s="4">
        <v>4</v>
      </c>
      <c r="D203" s="7" t="s">
        <v>209</v>
      </c>
      <c r="E203" s="53">
        <v>480</v>
      </c>
      <c r="F203" s="6"/>
      <c r="G203" s="6"/>
      <c r="H203" s="6">
        <v>480</v>
      </c>
      <c r="I203" s="6"/>
      <c r="J203" s="6"/>
      <c r="K203" s="6"/>
      <c r="L203" s="6"/>
      <c r="M203" s="6"/>
      <c r="N203" s="6"/>
      <c r="O203" s="6"/>
      <c r="P203" s="6"/>
      <c r="Q203" s="6"/>
      <c r="R203" s="45">
        <f t="shared" ref="R203:R220" si="11">SUM(G203:Q203)</f>
        <v>480</v>
      </c>
      <c r="S203" s="6">
        <f t="shared" si="10"/>
        <v>0</v>
      </c>
    </row>
    <row r="204" spans="1:20" ht="35.25" hidden="1" customHeight="1" x14ac:dyDescent="0.25">
      <c r="A204" s="43">
        <v>2171</v>
      </c>
      <c r="B204" s="46">
        <v>1</v>
      </c>
      <c r="C204" s="4">
        <v>4</v>
      </c>
      <c r="D204" s="7" t="s">
        <v>210</v>
      </c>
      <c r="E204" s="53">
        <v>1400</v>
      </c>
      <c r="F204" s="6"/>
      <c r="G204" s="6"/>
      <c r="H204" s="6">
        <v>1400</v>
      </c>
      <c r="I204" s="6"/>
      <c r="J204" s="6"/>
      <c r="K204" s="6"/>
      <c r="L204" s="6"/>
      <c r="M204" s="6"/>
      <c r="N204" s="6"/>
      <c r="O204" s="6"/>
      <c r="P204" s="6"/>
      <c r="Q204" s="6"/>
      <c r="R204" s="45">
        <f t="shared" si="11"/>
        <v>1400</v>
      </c>
      <c r="S204" s="6">
        <f t="shared" si="10"/>
        <v>0</v>
      </c>
    </row>
    <row r="205" spans="1:20" ht="35.25" hidden="1" customHeight="1" x14ac:dyDescent="0.25">
      <c r="A205" s="43">
        <v>2171</v>
      </c>
      <c r="B205" s="46">
        <v>1</v>
      </c>
      <c r="C205" s="4">
        <v>4</v>
      </c>
      <c r="D205" s="7" t="s">
        <v>211</v>
      </c>
      <c r="E205" s="53">
        <v>45</v>
      </c>
      <c r="F205" s="6"/>
      <c r="G205" s="6"/>
      <c r="H205" s="6">
        <v>45</v>
      </c>
      <c r="I205" s="6"/>
      <c r="J205" s="6"/>
      <c r="K205" s="6"/>
      <c r="L205" s="6"/>
      <c r="M205" s="6"/>
      <c r="N205" s="6"/>
      <c r="O205" s="6"/>
      <c r="P205" s="6"/>
      <c r="Q205" s="6"/>
      <c r="R205" s="45">
        <f t="shared" si="11"/>
        <v>45</v>
      </c>
      <c r="S205" s="6">
        <f t="shared" si="10"/>
        <v>0</v>
      </c>
    </row>
    <row r="206" spans="1:20" ht="35.25" hidden="1" customHeight="1" x14ac:dyDescent="0.25">
      <c r="A206" s="43">
        <v>2171</v>
      </c>
      <c r="B206" s="46">
        <v>1</v>
      </c>
      <c r="C206" s="4">
        <v>4</v>
      </c>
      <c r="D206" s="7" t="s">
        <v>212</v>
      </c>
      <c r="E206" s="53">
        <v>50</v>
      </c>
      <c r="F206" s="6"/>
      <c r="G206" s="6"/>
      <c r="H206" s="6">
        <v>50</v>
      </c>
      <c r="I206" s="6"/>
      <c r="J206" s="6"/>
      <c r="K206" s="6"/>
      <c r="L206" s="6"/>
      <c r="M206" s="6"/>
      <c r="N206" s="6"/>
      <c r="O206" s="6"/>
      <c r="P206" s="6"/>
      <c r="Q206" s="6"/>
      <c r="R206" s="45">
        <f t="shared" si="11"/>
        <v>50</v>
      </c>
      <c r="S206" s="6">
        <f t="shared" si="10"/>
        <v>0</v>
      </c>
    </row>
    <row r="207" spans="1:20" ht="35.25" hidden="1" customHeight="1" x14ac:dyDescent="0.25">
      <c r="A207" s="43">
        <v>2171</v>
      </c>
      <c r="B207" s="46">
        <v>1</v>
      </c>
      <c r="C207" s="4">
        <v>4</v>
      </c>
      <c r="D207" s="7" t="s">
        <v>213</v>
      </c>
      <c r="E207" s="53">
        <v>240</v>
      </c>
      <c r="F207" s="6"/>
      <c r="G207" s="6"/>
      <c r="H207" s="6">
        <v>240</v>
      </c>
      <c r="I207" s="6"/>
      <c r="J207" s="6"/>
      <c r="K207" s="6"/>
      <c r="L207" s="6"/>
      <c r="M207" s="6"/>
      <c r="N207" s="6"/>
      <c r="O207" s="6"/>
      <c r="P207" s="6"/>
      <c r="Q207" s="6"/>
      <c r="R207" s="45">
        <f t="shared" si="11"/>
        <v>240</v>
      </c>
      <c r="S207" s="6">
        <f t="shared" si="10"/>
        <v>0</v>
      </c>
    </row>
    <row r="208" spans="1:20" ht="35.25" hidden="1" customHeight="1" x14ac:dyDescent="0.25">
      <c r="A208" s="43">
        <v>2171</v>
      </c>
      <c r="B208" s="46">
        <v>1</v>
      </c>
      <c r="C208" s="4">
        <v>4</v>
      </c>
      <c r="D208" s="7" t="s">
        <v>214</v>
      </c>
      <c r="E208" s="53">
        <v>50</v>
      </c>
      <c r="F208" s="6"/>
      <c r="G208" s="6"/>
      <c r="H208" s="6">
        <v>50</v>
      </c>
      <c r="I208" s="6"/>
      <c r="J208" s="6"/>
      <c r="K208" s="6"/>
      <c r="L208" s="6"/>
      <c r="M208" s="6"/>
      <c r="N208" s="6"/>
      <c r="O208" s="6"/>
      <c r="P208" s="6"/>
      <c r="Q208" s="6"/>
      <c r="R208" s="45">
        <f t="shared" si="11"/>
        <v>50</v>
      </c>
      <c r="S208" s="6">
        <f t="shared" si="10"/>
        <v>0</v>
      </c>
    </row>
    <row r="209" spans="1:19" hidden="1" x14ac:dyDescent="0.25">
      <c r="A209" s="43">
        <v>2171</v>
      </c>
      <c r="B209" s="46">
        <v>1</v>
      </c>
      <c r="C209" s="4">
        <v>4</v>
      </c>
      <c r="D209" s="7" t="s">
        <v>215</v>
      </c>
      <c r="E209" s="53">
        <v>62</v>
      </c>
      <c r="F209" s="6"/>
      <c r="G209" s="6"/>
      <c r="H209" s="6">
        <v>62</v>
      </c>
      <c r="I209" s="6"/>
      <c r="J209" s="6"/>
      <c r="K209" s="6"/>
      <c r="L209" s="6"/>
      <c r="M209" s="6"/>
      <c r="N209" s="6"/>
      <c r="O209" s="6"/>
      <c r="P209" s="6"/>
      <c r="Q209" s="6"/>
      <c r="R209" s="45">
        <f t="shared" si="11"/>
        <v>62</v>
      </c>
      <c r="S209" s="6">
        <f t="shared" si="10"/>
        <v>0</v>
      </c>
    </row>
    <row r="210" spans="1:19" ht="36" hidden="1" x14ac:dyDescent="0.25">
      <c r="A210" s="43">
        <v>2171</v>
      </c>
      <c r="B210" s="46">
        <v>1</v>
      </c>
      <c r="C210" s="4">
        <v>4</v>
      </c>
      <c r="D210" s="7" t="s">
        <v>216</v>
      </c>
      <c r="E210" s="53">
        <v>517</v>
      </c>
      <c r="F210" s="6"/>
      <c r="G210" s="6"/>
      <c r="H210" s="6">
        <v>517</v>
      </c>
      <c r="I210" s="6"/>
      <c r="J210" s="6"/>
      <c r="K210" s="6"/>
      <c r="L210" s="6"/>
      <c r="M210" s="6"/>
      <c r="N210" s="6"/>
      <c r="O210" s="6"/>
      <c r="P210" s="6"/>
      <c r="Q210" s="6"/>
      <c r="R210" s="45">
        <f t="shared" si="11"/>
        <v>517</v>
      </c>
      <c r="S210" s="6">
        <f t="shared" si="10"/>
        <v>0</v>
      </c>
    </row>
    <row r="211" spans="1:19" ht="36" hidden="1" x14ac:dyDescent="0.25">
      <c r="A211" s="43">
        <v>2171</v>
      </c>
      <c r="B211" s="46">
        <v>1</v>
      </c>
      <c r="C211" s="4">
        <v>4</v>
      </c>
      <c r="D211" s="7" t="s">
        <v>217</v>
      </c>
      <c r="E211" s="53">
        <v>517</v>
      </c>
      <c r="F211" s="6"/>
      <c r="G211" s="6"/>
      <c r="H211" s="6">
        <v>517</v>
      </c>
      <c r="I211" s="6"/>
      <c r="J211" s="6"/>
      <c r="K211" s="6"/>
      <c r="L211" s="6"/>
      <c r="M211" s="6"/>
      <c r="N211" s="6"/>
      <c r="O211" s="6"/>
      <c r="P211" s="6"/>
      <c r="Q211" s="6"/>
      <c r="R211" s="45">
        <f t="shared" si="11"/>
        <v>517</v>
      </c>
      <c r="S211" s="6">
        <f t="shared" si="10"/>
        <v>0</v>
      </c>
    </row>
    <row r="212" spans="1:19" ht="48" hidden="1" x14ac:dyDescent="0.25">
      <c r="A212" s="43">
        <v>2171</v>
      </c>
      <c r="B212" s="46">
        <v>1</v>
      </c>
      <c r="C212" s="4">
        <v>4</v>
      </c>
      <c r="D212" s="7" t="s">
        <v>218</v>
      </c>
      <c r="E212" s="53">
        <v>5100</v>
      </c>
      <c r="F212" s="6"/>
      <c r="G212" s="6"/>
      <c r="H212" s="6">
        <v>5100</v>
      </c>
      <c r="I212" s="6"/>
      <c r="J212" s="6"/>
      <c r="K212" s="6"/>
      <c r="L212" s="6"/>
      <c r="M212" s="6"/>
      <c r="N212" s="6"/>
      <c r="O212" s="6"/>
      <c r="P212" s="6"/>
      <c r="Q212" s="6"/>
      <c r="R212" s="45">
        <f t="shared" si="11"/>
        <v>5100</v>
      </c>
      <c r="S212" s="6">
        <f t="shared" si="10"/>
        <v>0</v>
      </c>
    </row>
    <row r="213" spans="1:19" ht="24" hidden="1" x14ac:dyDescent="0.25">
      <c r="A213" s="43">
        <v>2171</v>
      </c>
      <c r="B213" s="46">
        <v>1</v>
      </c>
      <c r="C213" s="4">
        <v>4</v>
      </c>
      <c r="D213" s="7" t="s">
        <v>219</v>
      </c>
      <c r="E213" s="53">
        <v>150</v>
      </c>
      <c r="F213" s="6"/>
      <c r="G213" s="6"/>
      <c r="H213" s="6">
        <v>150</v>
      </c>
      <c r="I213" s="6"/>
      <c r="J213" s="6"/>
      <c r="K213" s="6"/>
      <c r="L213" s="6"/>
      <c r="M213" s="6"/>
      <c r="N213" s="6"/>
      <c r="O213" s="6"/>
      <c r="P213" s="6"/>
      <c r="Q213" s="6"/>
      <c r="R213" s="45">
        <f t="shared" si="11"/>
        <v>150</v>
      </c>
      <c r="S213" s="6">
        <f t="shared" si="10"/>
        <v>0</v>
      </c>
    </row>
    <row r="214" spans="1:19" hidden="1" x14ac:dyDescent="0.25">
      <c r="A214" s="43">
        <v>2171</v>
      </c>
      <c r="B214" s="46">
        <v>1</v>
      </c>
      <c r="C214" s="4">
        <v>4</v>
      </c>
      <c r="D214" s="7" t="s">
        <v>220</v>
      </c>
      <c r="E214" s="53">
        <v>230</v>
      </c>
      <c r="F214" s="6"/>
      <c r="G214" s="6"/>
      <c r="H214" s="6">
        <v>230</v>
      </c>
      <c r="I214" s="6"/>
      <c r="J214" s="6"/>
      <c r="K214" s="6"/>
      <c r="L214" s="6"/>
      <c r="M214" s="6"/>
      <c r="N214" s="6"/>
      <c r="O214" s="6"/>
      <c r="P214" s="6"/>
      <c r="Q214" s="6"/>
      <c r="R214" s="45">
        <f t="shared" si="11"/>
        <v>230</v>
      </c>
      <c r="S214" s="6">
        <f t="shared" si="10"/>
        <v>0</v>
      </c>
    </row>
    <row r="215" spans="1:19" hidden="1" x14ac:dyDescent="0.25">
      <c r="A215" s="43">
        <v>2171</v>
      </c>
      <c r="B215" s="46">
        <v>1</v>
      </c>
      <c r="C215" s="4">
        <v>4</v>
      </c>
      <c r="D215" s="7" t="s">
        <v>221</v>
      </c>
      <c r="E215" s="53">
        <v>230</v>
      </c>
      <c r="F215" s="6"/>
      <c r="G215" s="6"/>
      <c r="H215" s="6">
        <v>230</v>
      </c>
      <c r="I215" s="6"/>
      <c r="J215" s="6"/>
      <c r="K215" s="6"/>
      <c r="L215" s="6"/>
      <c r="M215" s="6"/>
      <c r="N215" s="6"/>
      <c r="O215" s="6"/>
      <c r="P215" s="6"/>
      <c r="Q215" s="6"/>
      <c r="R215" s="45">
        <f t="shared" si="11"/>
        <v>230</v>
      </c>
      <c r="S215" s="6">
        <f t="shared" si="10"/>
        <v>0</v>
      </c>
    </row>
    <row r="216" spans="1:19" ht="24" hidden="1" x14ac:dyDescent="0.25">
      <c r="A216" s="43">
        <v>2171</v>
      </c>
      <c r="B216" s="46">
        <v>1</v>
      </c>
      <c r="C216" s="4">
        <v>4</v>
      </c>
      <c r="D216" s="7" t="s">
        <v>222</v>
      </c>
      <c r="E216" s="53">
        <v>430</v>
      </c>
      <c r="F216" s="6"/>
      <c r="G216" s="6"/>
      <c r="H216" s="6">
        <v>430</v>
      </c>
      <c r="I216" s="6"/>
      <c r="J216" s="6"/>
      <c r="K216" s="6"/>
      <c r="L216" s="6"/>
      <c r="M216" s="6"/>
      <c r="N216" s="6"/>
      <c r="O216" s="6"/>
      <c r="P216" s="6"/>
      <c r="Q216" s="6"/>
      <c r="R216" s="45">
        <f t="shared" si="11"/>
        <v>430</v>
      </c>
      <c r="S216" s="6">
        <f t="shared" si="10"/>
        <v>0</v>
      </c>
    </row>
    <row r="217" spans="1:19" ht="24" hidden="1" x14ac:dyDescent="0.2">
      <c r="A217" s="43">
        <v>2171</v>
      </c>
      <c r="B217" s="46">
        <v>1</v>
      </c>
      <c r="C217" s="4">
        <v>4</v>
      </c>
      <c r="D217" s="17" t="s">
        <v>223</v>
      </c>
      <c r="E217" s="53">
        <v>600</v>
      </c>
      <c r="F217" s="6"/>
      <c r="G217" s="6"/>
      <c r="H217" s="6">
        <v>600</v>
      </c>
      <c r="I217" s="6"/>
      <c r="J217" s="6"/>
      <c r="K217" s="6"/>
      <c r="L217" s="6"/>
      <c r="M217" s="6"/>
      <c r="N217" s="6"/>
      <c r="O217" s="6"/>
      <c r="P217" s="6"/>
      <c r="Q217" s="6"/>
      <c r="R217" s="45">
        <f t="shared" si="11"/>
        <v>600</v>
      </c>
      <c r="S217" s="6">
        <f t="shared" si="10"/>
        <v>0</v>
      </c>
    </row>
    <row r="218" spans="1:19" ht="24" hidden="1" x14ac:dyDescent="0.25">
      <c r="A218" s="43">
        <v>2171</v>
      </c>
      <c r="B218" s="46">
        <v>1</v>
      </c>
      <c r="C218" s="4">
        <v>4</v>
      </c>
      <c r="D218" s="7" t="s">
        <v>224</v>
      </c>
      <c r="E218" s="53">
        <v>320</v>
      </c>
      <c r="F218" s="6"/>
      <c r="G218" s="6"/>
      <c r="H218" s="6">
        <v>320</v>
      </c>
      <c r="I218" s="6"/>
      <c r="J218" s="6"/>
      <c r="K218" s="6"/>
      <c r="L218" s="6"/>
      <c r="M218" s="6"/>
      <c r="N218" s="6"/>
      <c r="O218" s="6"/>
      <c r="P218" s="6"/>
      <c r="Q218" s="6"/>
      <c r="R218" s="45">
        <f t="shared" si="11"/>
        <v>320</v>
      </c>
      <c r="S218" s="6">
        <f t="shared" si="10"/>
        <v>0</v>
      </c>
    </row>
    <row r="219" spans="1:19" ht="24" hidden="1" x14ac:dyDescent="0.25">
      <c r="A219" s="43">
        <v>2171</v>
      </c>
      <c r="B219" s="46">
        <v>1</v>
      </c>
      <c r="C219" s="4">
        <v>4</v>
      </c>
      <c r="D219" s="7" t="s">
        <v>225</v>
      </c>
      <c r="E219" s="53">
        <v>400</v>
      </c>
      <c r="F219" s="6"/>
      <c r="G219" s="6"/>
      <c r="H219" s="6">
        <v>400</v>
      </c>
      <c r="I219" s="6"/>
      <c r="J219" s="6"/>
      <c r="K219" s="6"/>
      <c r="L219" s="6"/>
      <c r="M219" s="6"/>
      <c r="N219" s="6"/>
      <c r="O219" s="6"/>
      <c r="P219" s="6"/>
      <c r="Q219" s="6"/>
      <c r="R219" s="45">
        <f t="shared" si="11"/>
        <v>400</v>
      </c>
      <c r="S219" s="6">
        <f t="shared" si="10"/>
        <v>0</v>
      </c>
    </row>
    <row r="220" spans="1:19" hidden="1" x14ac:dyDescent="0.25">
      <c r="A220" s="43">
        <v>2171</v>
      </c>
      <c r="B220" s="46">
        <v>1</v>
      </c>
      <c r="C220" s="4">
        <v>4</v>
      </c>
      <c r="D220" s="7" t="s">
        <v>226</v>
      </c>
      <c r="E220" s="53">
        <v>3500</v>
      </c>
      <c r="F220" s="6"/>
      <c r="G220" s="6"/>
      <c r="H220" s="6">
        <v>3500</v>
      </c>
      <c r="I220" s="6"/>
      <c r="J220" s="6"/>
      <c r="K220" s="6"/>
      <c r="L220" s="6"/>
      <c r="M220" s="6"/>
      <c r="N220" s="6"/>
      <c r="O220" s="6"/>
      <c r="P220" s="6"/>
      <c r="Q220" s="6"/>
      <c r="R220" s="45">
        <f t="shared" si="11"/>
        <v>3500</v>
      </c>
      <c r="S220" s="6">
        <f t="shared" si="10"/>
        <v>0</v>
      </c>
    </row>
    <row r="221" spans="1:19" ht="24" hidden="1" x14ac:dyDescent="0.25">
      <c r="A221" s="43">
        <v>2171</v>
      </c>
      <c r="B221" s="46">
        <v>2</v>
      </c>
      <c r="C221" s="4">
        <v>4</v>
      </c>
      <c r="D221" s="1" t="s">
        <v>227</v>
      </c>
      <c r="E221" s="55">
        <v>129.44999999999999</v>
      </c>
      <c r="F221" s="6"/>
      <c r="G221" s="56">
        <v>129.44999999999999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57">
        <f t="shared" ref="R221:R284" si="12">SUM(F221:Q221)</f>
        <v>129.44999999999999</v>
      </c>
      <c r="S221" s="6">
        <f t="shared" si="10"/>
        <v>0</v>
      </c>
    </row>
    <row r="222" spans="1:19" ht="36" hidden="1" x14ac:dyDescent="0.25">
      <c r="A222" s="43">
        <v>2171</v>
      </c>
      <c r="B222" s="46">
        <v>2</v>
      </c>
      <c r="C222" s="4">
        <v>4</v>
      </c>
      <c r="D222" s="18" t="s">
        <v>228</v>
      </c>
      <c r="E222" s="55">
        <v>765</v>
      </c>
      <c r="F222" s="6"/>
      <c r="G222" s="56">
        <v>765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57">
        <f t="shared" si="12"/>
        <v>765</v>
      </c>
      <c r="S222" s="6">
        <f t="shared" si="10"/>
        <v>0</v>
      </c>
    </row>
    <row r="223" spans="1:19" ht="36" hidden="1" x14ac:dyDescent="0.25">
      <c r="A223" s="43">
        <v>2171</v>
      </c>
      <c r="B223" s="46">
        <v>2</v>
      </c>
      <c r="C223" s="4">
        <v>4</v>
      </c>
      <c r="D223" s="1" t="s">
        <v>229</v>
      </c>
      <c r="E223" s="55">
        <v>765</v>
      </c>
      <c r="F223" s="6"/>
      <c r="G223" s="79">
        <v>765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57">
        <f t="shared" si="12"/>
        <v>765</v>
      </c>
      <c r="S223" s="6">
        <f t="shared" si="10"/>
        <v>0</v>
      </c>
    </row>
    <row r="224" spans="1:19" ht="36" hidden="1" x14ac:dyDescent="0.25">
      <c r="A224" s="43">
        <v>2171</v>
      </c>
      <c r="B224" s="46">
        <v>2</v>
      </c>
      <c r="C224" s="4">
        <v>4</v>
      </c>
      <c r="D224" s="1" t="s">
        <v>230</v>
      </c>
      <c r="E224" s="55">
        <v>812</v>
      </c>
      <c r="F224" s="6"/>
      <c r="G224" s="79">
        <v>812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57">
        <f t="shared" si="12"/>
        <v>812</v>
      </c>
      <c r="S224" s="6">
        <f t="shared" si="10"/>
        <v>0</v>
      </c>
    </row>
    <row r="225" spans="1:19" ht="36" hidden="1" x14ac:dyDescent="0.25">
      <c r="A225" s="43">
        <v>2171</v>
      </c>
      <c r="B225" s="46">
        <v>2</v>
      </c>
      <c r="C225" s="4">
        <v>4</v>
      </c>
      <c r="D225" s="1" t="s">
        <v>231</v>
      </c>
      <c r="E225" s="55">
        <v>104.4</v>
      </c>
      <c r="F225" s="6"/>
      <c r="G225" s="79">
        <v>104.4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57">
        <f t="shared" si="12"/>
        <v>104.4</v>
      </c>
      <c r="S225" s="6">
        <f t="shared" si="10"/>
        <v>0</v>
      </c>
    </row>
    <row r="226" spans="1:19" ht="36" hidden="1" x14ac:dyDescent="0.25">
      <c r="A226" s="43">
        <v>2171</v>
      </c>
      <c r="B226" s="46">
        <v>2</v>
      </c>
      <c r="C226" s="4">
        <v>4</v>
      </c>
      <c r="D226" s="1" t="s">
        <v>232</v>
      </c>
      <c r="E226" s="55">
        <v>104.4</v>
      </c>
      <c r="F226" s="6"/>
      <c r="G226" s="79">
        <v>104.4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57">
        <f t="shared" si="12"/>
        <v>104.4</v>
      </c>
      <c r="S226" s="6">
        <f t="shared" si="10"/>
        <v>0</v>
      </c>
    </row>
    <row r="227" spans="1:19" ht="36" hidden="1" x14ac:dyDescent="0.25">
      <c r="A227" s="43">
        <v>2171</v>
      </c>
      <c r="B227" s="46">
        <v>2</v>
      </c>
      <c r="C227" s="4">
        <v>4</v>
      </c>
      <c r="D227" s="1" t="s">
        <v>233</v>
      </c>
      <c r="E227" s="55">
        <v>104.4</v>
      </c>
      <c r="F227" s="6"/>
      <c r="G227" s="79">
        <v>104.4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57">
        <f t="shared" si="12"/>
        <v>104.4</v>
      </c>
      <c r="S227" s="6">
        <f t="shared" si="10"/>
        <v>0</v>
      </c>
    </row>
    <row r="228" spans="1:19" ht="36" hidden="1" x14ac:dyDescent="0.25">
      <c r="A228" s="43">
        <v>2171</v>
      </c>
      <c r="B228" s="46">
        <v>2</v>
      </c>
      <c r="C228" s="4">
        <v>4</v>
      </c>
      <c r="D228" s="1" t="s">
        <v>234</v>
      </c>
      <c r="E228" s="55">
        <v>104.4</v>
      </c>
      <c r="F228" s="6"/>
      <c r="G228" s="79">
        <v>104.4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57">
        <f t="shared" si="12"/>
        <v>104.4</v>
      </c>
      <c r="S228" s="6">
        <f t="shared" si="10"/>
        <v>0</v>
      </c>
    </row>
    <row r="229" spans="1:19" ht="36" hidden="1" x14ac:dyDescent="0.25">
      <c r="A229" s="43">
        <v>2171</v>
      </c>
      <c r="B229" s="46">
        <v>2</v>
      </c>
      <c r="C229" s="4">
        <v>4</v>
      </c>
      <c r="D229" s="1" t="s">
        <v>235</v>
      </c>
      <c r="E229" s="55">
        <v>104.4</v>
      </c>
      <c r="F229" s="6"/>
      <c r="G229" s="79">
        <v>104.4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57">
        <f t="shared" si="12"/>
        <v>104.4</v>
      </c>
      <c r="S229" s="6">
        <f t="shared" si="10"/>
        <v>0</v>
      </c>
    </row>
    <row r="230" spans="1:19" ht="36" hidden="1" x14ac:dyDescent="0.25">
      <c r="A230" s="43">
        <v>2171</v>
      </c>
      <c r="B230" s="46">
        <v>2</v>
      </c>
      <c r="C230" s="4">
        <v>4</v>
      </c>
      <c r="D230" s="1" t="s">
        <v>235</v>
      </c>
      <c r="E230" s="55">
        <v>104.4</v>
      </c>
      <c r="F230" s="6"/>
      <c r="G230" s="79">
        <v>104.4</v>
      </c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57">
        <f t="shared" si="12"/>
        <v>104.4</v>
      </c>
      <c r="S230" s="6">
        <f t="shared" si="10"/>
        <v>0</v>
      </c>
    </row>
    <row r="231" spans="1:19" ht="36" hidden="1" x14ac:dyDescent="0.25">
      <c r="A231" s="43">
        <v>2171</v>
      </c>
      <c r="B231" s="46">
        <v>2</v>
      </c>
      <c r="C231" s="4">
        <v>4</v>
      </c>
      <c r="D231" s="1" t="s">
        <v>236</v>
      </c>
      <c r="E231" s="55">
        <v>104.4</v>
      </c>
      <c r="F231" s="6"/>
      <c r="G231" s="79">
        <v>104.4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57">
        <f t="shared" si="12"/>
        <v>104.4</v>
      </c>
      <c r="S231" s="6">
        <f t="shared" si="10"/>
        <v>0</v>
      </c>
    </row>
    <row r="232" spans="1:19" ht="36" hidden="1" x14ac:dyDescent="0.25">
      <c r="A232" s="43">
        <v>2171</v>
      </c>
      <c r="B232" s="46">
        <v>2</v>
      </c>
      <c r="C232" s="4">
        <v>4</v>
      </c>
      <c r="D232" s="1" t="s">
        <v>237</v>
      </c>
      <c r="E232" s="55">
        <v>127.6</v>
      </c>
      <c r="F232" s="6"/>
      <c r="G232" s="79">
        <v>127.6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57">
        <f t="shared" si="12"/>
        <v>127.6</v>
      </c>
      <c r="S232" s="6">
        <f t="shared" si="10"/>
        <v>0</v>
      </c>
    </row>
    <row r="233" spans="1:19" ht="36" hidden="1" x14ac:dyDescent="0.25">
      <c r="A233" s="43">
        <v>2171</v>
      </c>
      <c r="B233" s="46">
        <v>2</v>
      </c>
      <c r="C233" s="4">
        <v>4</v>
      </c>
      <c r="D233" s="1" t="s">
        <v>238</v>
      </c>
      <c r="E233" s="55">
        <v>104.4</v>
      </c>
      <c r="F233" s="6"/>
      <c r="G233" s="79">
        <v>104.4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57">
        <f t="shared" si="12"/>
        <v>104.4</v>
      </c>
      <c r="S233" s="6">
        <f t="shared" si="10"/>
        <v>0</v>
      </c>
    </row>
    <row r="234" spans="1:19" ht="36" hidden="1" x14ac:dyDescent="0.25">
      <c r="A234" s="43">
        <v>2171</v>
      </c>
      <c r="B234" s="46">
        <v>2</v>
      </c>
      <c r="C234" s="4">
        <v>4</v>
      </c>
      <c r="D234" s="1" t="s">
        <v>239</v>
      </c>
      <c r="E234" s="55">
        <v>129.91999999999999</v>
      </c>
      <c r="F234" s="6"/>
      <c r="G234" s="79">
        <v>129.91999999999999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57">
        <f t="shared" si="12"/>
        <v>129.91999999999999</v>
      </c>
      <c r="S234" s="6">
        <f t="shared" si="10"/>
        <v>0</v>
      </c>
    </row>
    <row r="235" spans="1:19" ht="36" hidden="1" x14ac:dyDescent="0.25">
      <c r="A235" s="43">
        <v>2171</v>
      </c>
      <c r="B235" s="46">
        <v>2</v>
      </c>
      <c r="C235" s="4">
        <v>4</v>
      </c>
      <c r="D235" s="1" t="s">
        <v>240</v>
      </c>
      <c r="E235" s="55">
        <v>127.6</v>
      </c>
      <c r="F235" s="6"/>
      <c r="G235" s="79">
        <v>127.6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57">
        <f t="shared" si="12"/>
        <v>127.6</v>
      </c>
      <c r="S235" s="6">
        <f t="shared" si="10"/>
        <v>0</v>
      </c>
    </row>
    <row r="236" spans="1:19" ht="24" hidden="1" x14ac:dyDescent="0.25">
      <c r="A236" s="43">
        <v>2171</v>
      </c>
      <c r="B236" s="46">
        <v>2</v>
      </c>
      <c r="C236" s="4">
        <v>4</v>
      </c>
      <c r="D236" s="1" t="s">
        <v>241</v>
      </c>
      <c r="E236" s="55">
        <v>4396.3999999999996</v>
      </c>
      <c r="F236" s="6"/>
      <c r="G236" s="79">
        <v>4396.3999999999996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57">
        <f t="shared" si="12"/>
        <v>4396.3999999999996</v>
      </c>
      <c r="S236" s="6">
        <f t="shared" si="10"/>
        <v>0</v>
      </c>
    </row>
    <row r="237" spans="1:19" ht="24" hidden="1" x14ac:dyDescent="0.25">
      <c r="A237" s="43">
        <v>2171</v>
      </c>
      <c r="B237" s="46">
        <v>2</v>
      </c>
      <c r="C237" s="4">
        <v>4</v>
      </c>
      <c r="D237" s="1" t="s">
        <v>242</v>
      </c>
      <c r="E237" s="55">
        <v>57.88</v>
      </c>
      <c r="F237" s="6"/>
      <c r="G237" s="56">
        <v>57.88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57">
        <f t="shared" si="12"/>
        <v>57.88</v>
      </c>
      <c r="S237" s="6">
        <f t="shared" si="10"/>
        <v>0</v>
      </c>
    </row>
    <row r="238" spans="1:19" hidden="1" x14ac:dyDescent="0.25">
      <c r="A238" s="43">
        <v>2171</v>
      </c>
      <c r="B238" s="46">
        <v>2</v>
      </c>
      <c r="C238" s="4">
        <v>4</v>
      </c>
      <c r="D238" s="1" t="s">
        <v>243</v>
      </c>
      <c r="E238" s="55">
        <v>5800</v>
      </c>
      <c r="F238" s="6"/>
      <c r="G238" s="56">
        <v>5800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57">
        <f t="shared" si="12"/>
        <v>5800</v>
      </c>
      <c r="S238" s="6">
        <f t="shared" si="10"/>
        <v>0</v>
      </c>
    </row>
    <row r="239" spans="1:19" ht="36" hidden="1" x14ac:dyDescent="0.25">
      <c r="A239" s="43">
        <v>2171</v>
      </c>
      <c r="B239" s="46">
        <v>2</v>
      </c>
      <c r="C239" s="4">
        <v>4</v>
      </c>
      <c r="D239" s="1" t="s">
        <v>244</v>
      </c>
      <c r="E239" s="55">
        <v>345.20000000000005</v>
      </c>
      <c r="F239" s="6"/>
      <c r="G239" s="56">
        <v>345.2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57">
        <f t="shared" si="12"/>
        <v>345.2</v>
      </c>
      <c r="S239" s="6">
        <f t="shared" si="10"/>
        <v>0</v>
      </c>
    </row>
    <row r="240" spans="1:19" hidden="1" x14ac:dyDescent="0.25">
      <c r="A240" s="43">
        <v>2171</v>
      </c>
      <c r="B240" s="46">
        <v>2</v>
      </c>
      <c r="C240" s="4">
        <v>4</v>
      </c>
      <c r="D240" s="1" t="s">
        <v>245</v>
      </c>
      <c r="E240" s="55">
        <v>90</v>
      </c>
      <c r="F240" s="6"/>
      <c r="G240" s="56">
        <v>90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57">
        <f t="shared" si="12"/>
        <v>90</v>
      </c>
      <c r="S240" s="6">
        <f t="shared" si="10"/>
        <v>0</v>
      </c>
    </row>
    <row r="241" spans="1:19" ht="24" hidden="1" x14ac:dyDescent="0.25">
      <c r="A241" s="43">
        <v>2171</v>
      </c>
      <c r="B241" s="46">
        <v>2</v>
      </c>
      <c r="C241" s="4">
        <v>4</v>
      </c>
      <c r="D241" s="1" t="s">
        <v>246</v>
      </c>
      <c r="E241" s="55">
        <v>90</v>
      </c>
      <c r="F241" s="6"/>
      <c r="G241" s="56">
        <v>90</v>
      </c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57">
        <f t="shared" si="12"/>
        <v>90</v>
      </c>
      <c r="S241" s="6">
        <f t="shared" si="10"/>
        <v>0</v>
      </c>
    </row>
    <row r="242" spans="1:19" ht="24" hidden="1" x14ac:dyDescent="0.25">
      <c r="A242" s="43">
        <v>2171</v>
      </c>
      <c r="B242" s="46">
        <v>2</v>
      </c>
      <c r="C242" s="4">
        <v>4</v>
      </c>
      <c r="D242" s="1" t="s">
        <v>247</v>
      </c>
      <c r="E242" s="55">
        <v>90</v>
      </c>
      <c r="F242" s="6"/>
      <c r="G242" s="56">
        <v>90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57">
        <f t="shared" si="12"/>
        <v>90</v>
      </c>
      <c r="S242" s="6">
        <f t="shared" si="10"/>
        <v>0</v>
      </c>
    </row>
    <row r="243" spans="1:19" hidden="1" x14ac:dyDescent="0.25">
      <c r="A243" s="43">
        <v>2171</v>
      </c>
      <c r="B243" s="46">
        <v>2</v>
      </c>
      <c r="C243" s="4">
        <v>4</v>
      </c>
      <c r="D243" s="1" t="s">
        <v>248</v>
      </c>
      <c r="E243" s="55">
        <v>90</v>
      </c>
      <c r="F243" s="6"/>
      <c r="G243" s="56">
        <v>90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57">
        <f t="shared" si="12"/>
        <v>90</v>
      </c>
      <c r="S243" s="6">
        <f t="shared" si="10"/>
        <v>0</v>
      </c>
    </row>
    <row r="244" spans="1:19" hidden="1" x14ac:dyDescent="0.25">
      <c r="A244" s="43">
        <v>2171</v>
      </c>
      <c r="B244" s="46">
        <v>2</v>
      </c>
      <c r="C244" s="4">
        <v>4</v>
      </c>
      <c r="D244" s="1" t="s">
        <v>249</v>
      </c>
      <c r="E244" s="55">
        <v>90</v>
      </c>
      <c r="F244" s="6"/>
      <c r="G244" s="56">
        <v>90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57">
        <f t="shared" si="12"/>
        <v>90</v>
      </c>
      <c r="S244" s="6">
        <f t="shared" si="10"/>
        <v>0</v>
      </c>
    </row>
    <row r="245" spans="1:19" ht="24" hidden="1" x14ac:dyDescent="0.25">
      <c r="A245" s="80">
        <v>2171</v>
      </c>
      <c r="B245" s="46">
        <v>2</v>
      </c>
      <c r="C245" s="4">
        <v>4</v>
      </c>
      <c r="D245" s="1" t="s">
        <v>250</v>
      </c>
      <c r="E245" s="55">
        <v>90</v>
      </c>
      <c r="F245" s="6"/>
      <c r="G245" s="56">
        <v>90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57">
        <f t="shared" si="12"/>
        <v>90</v>
      </c>
      <c r="S245" s="6">
        <f t="shared" si="10"/>
        <v>0</v>
      </c>
    </row>
    <row r="246" spans="1:19" ht="24" hidden="1" x14ac:dyDescent="0.25">
      <c r="A246" s="80">
        <v>2171</v>
      </c>
      <c r="B246" s="46">
        <v>2</v>
      </c>
      <c r="C246" s="4">
        <v>4</v>
      </c>
      <c r="D246" s="1" t="s">
        <v>251</v>
      </c>
      <c r="E246" s="55">
        <v>90</v>
      </c>
      <c r="F246" s="6"/>
      <c r="G246" s="79">
        <v>90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57">
        <f t="shared" si="12"/>
        <v>90</v>
      </c>
      <c r="S246" s="6">
        <f t="shared" si="10"/>
        <v>0</v>
      </c>
    </row>
    <row r="247" spans="1:19" ht="24" hidden="1" x14ac:dyDescent="0.25">
      <c r="A247" s="43">
        <v>2171</v>
      </c>
      <c r="B247" s="46">
        <v>2</v>
      </c>
      <c r="C247" s="4">
        <v>4</v>
      </c>
      <c r="D247" s="1" t="s">
        <v>252</v>
      </c>
      <c r="E247" s="55">
        <v>90</v>
      </c>
      <c r="F247" s="6"/>
      <c r="G247" s="56">
        <v>90</v>
      </c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57">
        <f t="shared" si="12"/>
        <v>90</v>
      </c>
      <c r="S247" s="6">
        <f t="shared" si="10"/>
        <v>0</v>
      </c>
    </row>
    <row r="248" spans="1:19" ht="38.25" hidden="1" customHeight="1" x14ac:dyDescent="0.25">
      <c r="A248" s="80">
        <v>2171</v>
      </c>
      <c r="B248" s="46">
        <v>2</v>
      </c>
      <c r="C248" s="4">
        <v>4</v>
      </c>
      <c r="D248" s="1" t="s">
        <v>253</v>
      </c>
      <c r="E248" s="55">
        <v>90</v>
      </c>
      <c r="F248" s="6"/>
      <c r="G248" s="56">
        <v>90</v>
      </c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57">
        <f t="shared" si="12"/>
        <v>90</v>
      </c>
      <c r="S248" s="6">
        <f t="shared" si="10"/>
        <v>0</v>
      </c>
    </row>
    <row r="249" spans="1:19" ht="24" hidden="1" x14ac:dyDescent="0.25">
      <c r="A249" s="80">
        <v>2171</v>
      </c>
      <c r="B249" s="46">
        <v>2</v>
      </c>
      <c r="C249" s="4">
        <v>4</v>
      </c>
      <c r="D249" s="1" t="s">
        <v>254</v>
      </c>
      <c r="E249" s="55">
        <v>90</v>
      </c>
      <c r="F249" s="6"/>
      <c r="G249" s="56">
        <v>90</v>
      </c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57">
        <f t="shared" si="12"/>
        <v>90</v>
      </c>
      <c r="S249" s="6">
        <f t="shared" si="10"/>
        <v>0</v>
      </c>
    </row>
    <row r="250" spans="1:19" ht="24" hidden="1" x14ac:dyDescent="0.25">
      <c r="A250" s="80">
        <v>2171</v>
      </c>
      <c r="B250" s="46">
        <v>2</v>
      </c>
      <c r="C250" s="4">
        <v>4</v>
      </c>
      <c r="D250" s="1" t="s">
        <v>255</v>
      </c>
      <c r="E250" s="55">
        <v>90</v>
      </c>
      <c r="F250" s="6"/>
      <c r="G250" s="56">
        <v>90</v>
      </c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57">
        <f t="shared" si="12"/>
        <v>90</v>
      </c>
      <c r="S250" s="6">
        <f t="shared" si="10"/>
        <v>0</v>
      </c>
    </row>
    <row r="251" spans="1:19" ht="24" hidden="1" x14ac:dyDescent="0.25">
      <c r="A251" s="80">
        <v>2171</v>
      </c>
      <c r="B251" s="46">
        <v>2</v>
      </c>
      <c r="C251" s="4">
        <v>4</v>
      </c>
      <c r="D251" s="1" t="s">
        <v>256</v>
      </c>
      <c r="E251" s="55">
        <v>90</v>
      </c>
      <c r="F251" s="6"/>
      <c r="G251" s="56">
        <v>90</v>
      </c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57">
        <f t="shared" si="12"/>
        <v>90</v>
      </c>
      <c r="S251" s="6">
        <f t="shared" si="10"/>
        <v>0</v>
      </c>
    </row>
    <row r="252" spans="1:19" hidden="1" x14ac:dyDescent="0.25">
      <c r="A252" s="80">
        <v>2171</v>
      </c>
      <c r="B252" s="46">
        <v>2</v>
      </c>
      <c r="C252" s="4">
        <v>4</v>
      </c>
      <c r="D252" s="1" t="s">
        <v>257</v>
      </c>
      <c r="E252" s="55">
        <v>90</v>
      </c>
      <c r="F252" s="6"/>
      <c r="G252" s="56">
        <v>90</v>
      </c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57">
        <f t="shared" si="12"/>
        <v>90</v>
      </c>
      <c r="S252" s="6">
        <f t="shared" si="10"/>
        <v>0</v>
      </c>
    </row>
    <row r="253" spans="1:19" hidden="1" x14ac:dyDescent="0.25">
      <c r="A253" s="80">
        <v>2171</v>
      </c>
      <c r="B253" s="46">
        <v>2</v>
      </c>
      <c r="C253" s="4">
        <v>4</v>
      </c>
      <c r="D253" s="1" t="s">
        <v>258</v>
      </c>
      <c r="E253" s="55">
        <v>90</v>
      </c>
      <c r="F253" s="6"/>
      <c r="G253" s="56">
        <v>90</v>
      </c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57">
        <f t="shared" si="12"/>
        <v>90</v>
      </c>
      <c r="S253" s="6">
        <f t="shared" si="10"/>
        <v>0</v>
      </c>
    </row>
    <row r="254" spans="1:19" ht="24" hidden="1" x14ac:dyDescent="0.25">
      <c r="A254" s="80">
        <v>2171</v>
      </c>
      <c r="B254" s="46">
        <v>2</v>
      </c>
      <c r="C254" s="4">
        <v>4</v>
      </c>
      <c r="D254" s="1" t="s">
        <v>259</v>
      </c>
      <c r="E254" s="55">
        <v>270</v>
      </c>
      <c r="F254" s="6"/>
      <c r="G254" s="56">
        <v>270</v>
      </c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57">
        <f t="shared" si="12"/>
        <v>270</v>
      </c>
      <c r="S254" s="6">
        <f t="shared" si="10"/>
        <v>0</v>
      </c>
    </row>
    <row r="255" spans="1:19" ht="27" hidden="1" customHeight="1" x14ac:dyDescent="0.25">
      <c r="A255" s="80">
        <v>2171</v>
      </c>
      <c r="B255" s="46">
        <v>2</v>
      </c>
      <c r="C255" s="4">
        <v>4</v>
      </c>
      <c r="D255" s="1" t="s">
        <v>260</v>
      </c>
      <c r="E255" s="55">
        <v>90</v>
      </c>
      <c r="F255" s="6"/>
      <c r="G255" s="56">
        <v>90</v>
      </c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57">
        <f t="shared" si="12"/>
        <v>90</v>
      </c>
      <c r="S255" s="6">
        <f t="shared" si="10"/>
        <v>0</v>
      </c>
    </row>
    <row r="256" spans="1:19" ht="24" hidden="1" x14ac:dyDescent="0.25">
      <c r="A256" s="80">
        <v>2171</v>
      </c>
      <c r="B256" s="46">
        <v>2</v>
      </c>
      <c r="C256" s="4">
        <v>4</v>
      </c>
      <c r="D256" s="1" t="s">
        <v>261</v>
      </c>
      <c r="E256" s="55">
        <v>90</v>
      </c>
      <c r="F256" s="6"/>
      <c r="G256" s="56">
        <v>90</v>
      </c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57">
        <f t="shared" si="12"/>
        <v>90</v>
      </c>
      <c r="S256" s="6">
        <f t="shared" si="10"/>
        <v>0</v>
      </c>
    </row>
    <row r="257" spans="1:19" ht="25.5" hidden="1" x14ac:dyDescent="0.25">
      <c r="A257" s="60">
        <v>2171</v>
      </c>
      <c r="B257" s="46">
        <v>1</v>
      </c>
      <c r="C257" s="4">
        <v>4</v>
      </c>
      <c r="D257" s="10" t="s">
        <v>262</v>
      </c>
      <c r="E257" s="81">
        <v>248.4</v>
      </c>
      <c r="F257" s="62"/>
      <c r="G257" s="62"/>
      <c r="H257" s="62"/>
      <c r="I257" s="62"/>
      <c r="J257" s="62"/>
      <c r="K257" s="62"/>
      <c r="L257" s="62"/>
      <c r="M257" s="63">
        <v>248.4</v>
      </c>
      <c r="N257" s="62"/>
      <c r="O257" s="62"/>
      <c r="P257" s="62"/>
      <c r="Q257" s="62"/>
      <c r="R257" s="45">
        <f t="shared" si="12"/>
        <v>248.4</v>
      </c>
      <c r="S257" s="6">
        <f t="shared" si="10"/>
        <v>0</v>
      </c>
    </row>
    <row r="258" spans="1:19" ht="38.25" hidden="1" x14ac:dyDescent="0.25">
      <c r="A258" s="60">
        <v>2171</v>
      </c>
      <c r="B258" s="46">
        <v>1</v>
      </c>
      <c r="C258" s="4">
        <v>4</v>
      </c>
      <c r="D258" s="10" t="s">
        <v>263</v>
      </c>
      <c r="E258" s="81">
        <v>2853.92</v>
      </c>
      <c r="F258" s="62"/>
      <c r="G258" s="62"/>
      <c r="H258" s="62"/>
      <c r="I258" s="62"/>
      <c r="J258" s="62"/>
      <c r="K258" s="62"/>
      <c r="L258" s="62"/>
      <c r="M258" s="63">
        <v>2853.92</v>
      </c>
      <c r="N258" s="62"/>
      <c r="O258" s="62"/>
      <c r="P258" s="62"/>
      <c r="Q258" s="62"/>
      <c r="R258" s="45">
        <f t="shared" si="12"/>
        <v>2853.92</v>
      </c>
      <c r="S258" s="6">
        <f t="shared" si="10"/>
        <v>0</v>
      </c>
    </row>
    <row r="259" spans="1:19" ht="38.25" hidden="1" x14ac:dyDescent="0.25">
      <c r="A259" s="60">
        <v>2171</v>
      </c>
      <c r="B259" s="46">
        <v>1</v>
      </c>
      <c r="C259" s="4">
        <v>4</v>
      </c>
      <c r="D259" s="10" t="s">
        <v>264</v>
      </c>
      <c r="E259" s="81">
        <v>2781.73</v>
      </c>
      <c r="F259" s="62"/>
      <c r="G259" s="62"/>
      <c r="H259" s="62"/>
      <c r="I259" s="62"/>
      <c r="J259" s="62"/>
      <c r="K259" s="62"/>
      <c r="L259" s="62"/>
      <c r="M259" s="63">
        <v>2781.73</v>
      </c>
      <c r="N259" s="62"/>
      <c r="O259" s="62"/>
      <c r="P259" s="62"/>
      <c r="Q259" s="62"/>
      <c r="R259" s="45">
        <f t="shared" si="12"/>
        <v>2781.73</v>
      </c>
      <c r="S259" s="6">
        <f t="shared" si="10"/>
        <v>0</v>
      </c>
    </row>
    <row r="260" spans="1:19" ht="38.25" hidden="1" x14ac:dyDescent="0.25">
      <c r="A260" s="60">
        <v>2171</v>
      </c>
      <c r="B260" s="46">
        <v>1</v>
      </c>
      <c r="C260" s="4">
        <v>4</v>
      </c>
      <c r="D260" s="10" t="s">
        <v>265</v>
      </c>
      <c r="E260" s="81">
        <v>2726.31</v>
      </c>
      <c r="F260" s="62"/>
      <c r="G260" s="62"/>
      <c r="H260" s="62"/>
      <c r="I260" s="62"/>
      <c r="J260" s="62"/>
      <c r="K260" s="62"/>
      <c r="L260" s="62"/>
      <c r="M260" s="63">
        <v>2726.31</v>
      </c>
      <c r="N260" s="62"/>
      <c r="O260" s="62"/>
      <c r="P260" s="62"/>
      <c r="Q260" s="62"/>
      <c r="R260" s="45">
        <f t="shared" si="12"/>
        <v>2726.31</v>
      </c>
      <c r="S260" s="6">
        <f t="shared" si="10"/>
        <v>0</v>
      </c>
    </row>
    <row r="261" spans="1:19" ht="25.5" hidden="1" x14ac:dyDescent="0.25">
      <c r="A261" s="60">
        <v>2171</v>
      </c>
      <c r="B261" s="46">
        <v>1</v>
      </c>
      <c r="C261" s="4">
        <v>4</v>
      </c>
      <c r="D261" s="10" t="s">
        <v>266</v>
      </c>
      <c r="E261" s="81">
        <v>436.30999999999995</v>
      </c>
      <c r="F261" s="62"/>
      <c r="G261" s="62"/>
      <c r="H261" s="62"/>
      <c r="I261" s="62"/>
      <c r="J261" s="62"/>
      <c r="K261" s="62"/>
      <c r="L261" s="62"/>
      <c r="M261" s="63">
        <v>436.30999999999995</v>
      </c>
      <c r="N261" s="62"/>
      <c r="O261" s="62"/>
      <c r="P261" s="62"/>
      <c r="Q261" s="62"/>
      <c r="R261" s="45">
        <f t="shared" si="12"/>
        <v>436.30999999999995</v>
      </c>
      <c r="S261" s="6">
        <f t="shared" si="10"/>
        <v>0</v>
      </c>
    </row>
    <row r="262" spans="1:19" ht="25.5" hidden="1" x14ac:dyDescent="0.25">
      <c r="A262" s="60">
        <v>2171</v>
      </c>
      <c r="B262" s="46">
        <v>1</v>
      </c>
      <c r="C262" s="4">
        <v>4</v>
      </c>
      <c r="D262" s="10" t="s">
        <v>267</v>
      </c>
      <c r="E262" s="81">
        <v>436.30999999999995</v>
      </c>
      <c r="F262" s="62"/>
      <c r="G262" s="62"/>
      <c r="H262" s="62"/>
      <c r="I262" s="62"/>
      <c r="J262" s="62"/>
      <c r="K262" s="62"/>
      <c r="L262" s="62"/>
      <c r="M262" s="63">
        <v>436.30999999999995</v>
      </c>
      <c r="N262" s="62"/>
      <c r="O262" s="62"/>
      <c r="P262" s="62"/>
      <c r="Q262" s="62"/>
      <c r="R262" s="45">
        <f t="shared" si="12"/>
        <v>436.30999999999995</v>
      </c>
      <c r="S262" s="6">
        <f t="shared" ref="S262:S325" si="13">E262-R262</f>
        <v>0</v>
      </c>
    </row>
    <row r="263" spans="1:19" ht="25.5" hidden="1" x14ac:dyDescent="0.25">
      <c r="A263" s="60">
        <v>2171</v>
      </c>
      <c r="B263" s="46">
        <v>1</v>
      </c>
      <c r="C263" s="4">
        <v>4</v>
      </c>
      <c r="D263" s="10" t="s">
        <v>268</v>
      </c>
      <c r="E263" s="81">
        <v>218.16</v>
      </c>
      <c r="F263" s="62"/>
      <c r="G263" s="62"/>
      <c r="H263" s="62"/>
      <c r="I263" s="62"/>
      <c r="J263" s="62"/>
      <c r="K263" s="62"/>
      <c r="L263" s="62"/>
      <c r="M263" s="63">
        <v>218.16</v>
      </c>
      <c r="N263" s="62"/>
      <c r="O263" s="62"/>
      <c r="P263" s="62"/>
      <c r="Q263" s="62"/>
      <c r="R263" s="45">
        <f t="shared" si="12"/>
        <v>218.16</v>
      </c>
      <c r="S263" s="6">
        <f t="shared" si="13"/>
        <v>0</v>
      </c>
    </row>
    <row r="264" spans="1:19" ht="23.25" hidden="1" customHeight="1" x14ac:dyDescent="0.25">
      <c r="A264" s="60">
        <v>2171</v>
      </c>
      <c r="B264" s="46">
        <v>1</v>
      </c>
      <c r="C264" s="4">
        <v>4</v>
      </c>
      <c r="D264" s="10" t="s">
        <v>269</v>
      </c>
      <c r="E264" s="81">
        <v>436.30999999999995</v>
      </c>
      <c r="F264" s="62"/>
      <c r="G264" s="62"/>
      <c r="H264" s="62"/>
      <c r="I264" s="62"/>
      <c r="J264" s="62"/>
      <c r="K264" s="62"/>
      <c r="L264" s="62"/>
      <c r="M264" s="63">
        <v>436.30999999999995</v>
      </c>
      <c r="N264" s="62"/>
      <c r="O264" s="62"/>
      <c r="P264" s="62"/>
      <c r="Q264" s="62"/>
      <c r="R264" s="45">
        <f t="shared" si="12"/>
        <v>436.30999999999995</v>
      </c>
      <c r="S264" s="6">
        <f t="shared" si="13"/>
        <v>0</v>
      </c>
    </row>
    <row r="265" spans="1:19" ht="25.5" hidden="1" x14ac:dyDescent="0.25">
      <c r="A265" s="82">
        <v>2171</v>
      </c>
      <c r="B265" s="46">
        <v>1</v>
      </c>
      <c r="C265" s="4">
        <v>4</v>
      </c>
      <c r="D265" s="19" t="s">
        <v>270</v>
      </c>
      <c r="E265" s="81">
        <v>218.16</v>
      </c>
      <c r="F265" s="83"/>
      <c r="G265" s="83"/>
      <c r="H265" s="83"/>
      <c r="I265" s="83"/>
      <c r="J265" s="83"/>
      <c r="K265" s="83"/>
      <c r="L265" s="83"/>
      <c r="M265" s="84">
        <v>218.16</v>
      </c>
      <c r="N265" s="83"/>
      <c r="O265" s="83"/>
      <c r="P265" s="83"/>
      <c r="Q265" s="83"/>
      <c r="R265" s="45">
        <f t="shared" si="12"/>
        <v>218.16</v>
      </c>
      <c r="S265" s="6">
        <f t="shared" si="13"/>
        <v>0</v>
      </c>
    </row>
    <row r="266" spans="1:19" ht="38.25" hidden="1" x14ac:dyDescent="0.25">
      <c r="A266" s="60">
        <v>2171</v>
      </c>
      <c r="B266" s="46">
        <v>1</v>
      </c>
      <c r="C266" s="4">
        <v>4</v>
      </c>
      <c r="D266" s="10" t="s">
        <v>271</v>
      </c>
      <c r="E266" s="81">
        <v>1380</v>
      </c>
      <c r="F266" s="62"/>
      <c r="G266" s="62"/>
      <c r="H266" s="62"/>
      <c r="I266" s="62"/>
      <c r="J266" s="62"/>
      <c r="K266" s="62"/>
      <c r="L266" s="62"/>
      <c r="M266" s="63">
        <v>1380</v>
      </c>
      <c r="N266" s="62"/>
      <c r="O266" s="62"/>
      <c r="P266" s="62"/>
      <c r="Q266" s="62"/>
      <c r="R266" s="45">
        <f t="shared" si="12"/>
        <v>1380</v>
      </c>
      <c r="S266" s="6">
        <f t="shared" si="13"/>
        <v>0</v>
      </c>
    </row>
    <row r="267" spans="1:19" ht="25.5" hidden="1" x14ac:dyDescent="0.25">
      <c r="A267" s="60">
        <v>2171</v>
      </c>
      <c r="B267" s="46">
        <v>1</v>
      </c>
      <c r="C267" s="4">
        <v>4</v>
      </c>
      <c r="D267" s="10" t="s">
        <v>272</v>
      </c>
      <c r="E267" s="81">
        <v>594.78</v>
      </c>
      <c r="F267" s="62"/>
      <c r="G267" s="62"/>
      <c r="H267" s="62"/>
      <c r="I267" s="62"/>
      <c r="J267" s="62"/>
      <c r="K267" s="62"/>
      <c r="L267" s="62"/>
      <c r="M267" s="63">
        <v>594.78</v>
      </c>
      <c r="N267" s="62"/>
      <c r="O267" s="62"/>
      <c r="P267" s="62"/>
      <c r="Q267" s="62"/>
      <c r="R267" s="45">
        <f t="shared" si="12"/>
        <v>594.78</v>
      </c>
      <c r="S267" s="6">
        <f t="shared" si="13"/>
        <v>0</v>
      </c>
    </row>
    <row r="268" spans="1:19" ht="44.25" hidden="1" customHeight="1" x14ac:dyDescent="0.25">
      <c r="A268" s="60">
        <v>2171</v>
      </c>
      <c r="B268" s="46">
        <v>1</v>
      </c>
      <c r="C268" s="4">
        <v>4</v>
      </c>
      <c r="D268" s="10" t="s">
        <v>273</v>
      </c>
      <c r="E268" s="81">
        <v>98.9</v>
      </c>
      <c r="F268" s="62"/>
      <c r="G268" s="62"/>
      <c r="H268" s="62"/>
      <c r="I268" s="62"/>
      <c r="J268" s="62"/>
      <c r="K268" s="62"/>
      <c r="L268" s="62"/>
      <c r="M268" s="63">
        <v>98.9</v>
      </c>
      <c r="N268" s="62"/>
      <c r="O268" s="62"/>
      <c r="P268" s="62"/>
      <c r="Q268" s="62"/>
      <c r="R268" s="45">
        <f t="shared" si="12"/>
        <v>98.9</v>
      </c>
      <c r="S268" s="6">
        <f t="shared" si="13"/>
        <v>0</v>
      </c>
    </row>
    <row r="269" spans="1:19" hidden="1" x14ac:dyDescent="0.25">
      <c r="A269" s="60">
        <v>2171</v>
      </c>
      <c r="B269" s="46">
        <v>1</v>
      </c>
      <c r="C269" s="4">
        <v>4</v>
      </c>
      <c r="D269" s="10" t="s">
        <v>274</v>
      </c>
      <c r="E269" s="81">
        <v>309.35000000000002</v>
      </c>
      <c r="F269" s="62"/>
      <c r="G269" s="62"/>
      <c r="H269" s="62"/>
      <c r="I269" s="62"/>
      <c r="J269" s="62"/>
      <c r="K269" s="62"/>
      <c r="L269" s="62"/>
      <c r="M269" s="63">
        <v>309.35000000000002</v>
      </c>
      <c r="N269" s="62"/>
      <c r="O269" s="62"/>
      <c r="P269" s="62"/>
      <c r="Q269" s="62"/>
      <c r="R269" s="45">
        <f t="shared" si="12"/>
        <v>309.35000000000002</v>
      </c>
      <c r="S269" s="6">
        <f t="shared" si="13"/>
        <v>0</v>
      </c>
    </row>
    <row r="270" spans="1:19" ht="43.5" hidden="1" customHeight="1" x14ac:dyDescent="0.25">
      <c r="A270" s="60">
        <v>2171</v>
      </c>
      <c r="B270" s="46">
        <v>1</v>
      </c>
      <c r="C270" s="4">
        <v>4</v>
      </c>
      <c r="D270" s="10" t="s">
        <v>275</v>
      </c>
      <c r="E270" s="81">
        <v>184</v>
      </c>
      <c r="F270" s="62"/>
      <c r="G270" s="62"/>
      <c r="H270" s="62"/>
      <c r="I270" s="62"/>
      <c r="J270" s="62"/>
      <c r="K270" s="62"/>
      <c r="L270" s="62"/>
      <c r="M270" s="63">
        <v>184</v>
      </c>
      <c r="N270" s="62"/>
      <c r="O270" s="62"/>
      <c r="P270" s="62"/>
      <c r="Q270" s="62"/>
      <c r="R270" s="45">
        <f t="shared" si="12"/>
        <v>184</v>
      </c>
      <c r="S270" s="6">
        <f t="shared" si="13"/>
        <v>0</v>
      </c>
    </row>
    <row r="271" spans="1:19" ht="38.25" hidden="1" x14ac:dyDescent="0.25">
      <c r="A271" s="60">
        <v>2171</v>
      </c>
      <c r="B271" s="46">
        <v>1</v>
      </c>
      <c r="C271" s="4">
        <v>4</v>
      </c>
      <c r="D271" s="10" t="s">
        <v>276</v>
      </c>
      <c r="E271" s="81">
        <v>632.5</v>
      </c>
      <c r="F271" s="62"/>
      <c r="G271" s="62"/>
      <c r="H271" s="62"/>
      <c r="I271" s="62"/>
      <c r="J271" s="62"/>
      <c r="K271" s="62"/>
      <c r="L271" s="62"/>
      <c r="M271" s="63">
        <v>632.5</v>
      </c>
      <c r="N271" s="62"/>
      <c r="O271" s="62"/>
      <c r="P271" s="62"/>
      <c r="Q271" s="62"/>
      <c r="R271" s="45">
        <f t="shared" si="12"/>
        <v>632.5</v>
      </c>
      <c r="S271" s="6">
        <f t="shared" si="13"/>
        <v>0</v>
      </c>
    </row>
    <row r="272" spans="1:19" s="52" customFormat="1" ht="38.25" hidden="1" x14ac:dyDescent="0.25">
      <c r="A272" s="60">
        <v>2171</v>
      </c>
      <c r="B272" s="46">
        <v>1</v>
      </c>
      <c r="C272" s="4">
        <v>4</v>
      </c>
      <c r="D272" s="10" t="s">
        <v>277</v>
      </c>
      <c r="E272" s="81">
        <v>1075</v>
      </c>
      <c r="F272" s="62"/>
      <c r="G272" s="62"/>
      <c r="H272" s="62"/>
      <c r="I272" s="62"/>
      <c r="J272" s="62"/>
      <c r="K272" s="62"/>
      <c r="L272" s="62"/>
      <c r="M272" s="63">
        <v>1075</v>
      </c>
      <c r="N272" s="62"/>
      <c r="O272" s="62"/>
      <c r="P272" s="62"/>
      <c r="Q272" s="62"/>
      <c r="R272" s="45">
        <f t="shared" si="12"/>
        <v>1075</v>
      </c>
      <c r="S272" s="6">
        <f t="shared" si="13"/>
        <v>0</v>
      </c>
    </row>
    <row r="273" spans="1:19" s="52" customFormat="1" ht="38.25" hidden="1" x14ac:dyDescent="0.25">
      <c r="A273" s="60">
        <v>2171</v>
      </c>
      <c r="B273" s="46">
        <v>1</v>
      </c>
      <c r="C273" s="4">
        <v>4</v>
      </c>
      <c r="D273" s="10" t="s">
        <v>278</v>
      </c>
      <c r="E273" s="81">
        <v>747.5</v>
      </c>
      <c r="F273" s="62"/>
      <c r="G273" s="62"/>
      <c r="H273" s="62"/>
      <c r="I273" s="62"/>
      <c r="J273" s="62"/>
      <c r="K273" s="62"/>
      <c r="L273" s="62"/>
      <c r="M273" s="63">
        <v>747.5</v>
      </c>
      <c r="N273" s="62"/>
      <c r="O273" s="62"/>
      <c r="P273" s="62"/>
      <c r="Q273" s="62"/>
      <c r="R273" s="45">
        <f t="shared" si="12"/>
        <v>747.5</v>
      </c>
      <c r="S273" s="6">
        <f t="shared" si="13"/>
        <v>0</v>
      </c>
    </row>
    <row r="274" spans="1:19" s="52" customFormat="1" ht="25.5" hidden="1" x14ac:dyDescent="0.25">
      <c r="A274" s="60">
        <v>2171</v>
      </c>
      <c r="B274" s="46">
        <v>1</v>
      </c>
      <c r="C274" s="4">
        <v>4</v>
      </c>
      <c r="D274" s="10" t="s">
        <v>279</v>
      </c>
      <c r="E274" s="81">
        <v>517.5</v>
      </c>
      <c r="F274" s="62"/>
      <c r="G274" s="62"/>
      <c r="H274" s="62"/>
      <c r="I274" s="62"/>
      <c r="J274" s="62"/>
      <c r="K274" s="62"/>
      <c r="L274" s="62"/>
      <c r="M274" s="63">
        <v>517.5</v>
      </c>
      <c r="N274" s="62"/>
      <c r="O274" s="62"/>
      <c r="P274" s="62"/>
      <c r="Q274" s="62"/>
      <c r="R274" s="45">
        <f t="shared" si="12"/>
        <v>517.5</v>
      </c>
      <c r="S274" s="6">
        <f t="shared" si="13"/>
        <v>0</v>
      </c>
    </row>
    <row r="275" spans="1:19" s="52" customFormat="1" ht="25.5" hidden="1" x14ac:dyDescent="0.25">
      <c r="A275" s="60">
        <v>2171</v>
      </c>
      <c r="B275" s="46">
        <v>1</v>
      </c>
      <c r="C275" s="4">
        <v>4</v>
      </c>
      <c r="D275" s="10" t="s">
        <v>262</v>
      </c>
      <c r="E275" s="81">
        <v>248.4</v>
      </c>
      <c r="F275" s="62"/>
      <c r="G275" s="62"/>
      <c r="H275" s="62"/>
      <c r="I275" s="62"/>
      <c r="J275" s="62"/>
      <c r="K275" s="62"/>
      <c r="L275" s="62"/>
      <c r="M275" s="63">
        <v>248.4</v>
      </c>
      <c r="N275" s="62"/>
      <c r="O275" s="62"/>
      <c r="P275" s="62"/>
      <c r="Q275" s="62"/>
      <c r="R275" s="45">
        <f t="shared" si="12"/>
        <v>248.4</v>
      </c>
      <c r="S275" s="6">
        <f t="shared" si="13"/>
        <v>0</v>
      </c>
    </row>
    <row r="276" spans="1:19" s="65" customFormat="1" ht="38.25" hidden="1" x14ac:dyDescent="0.25">
      <c r="A276" s="60">
        <v>2171</v>
      </c>
      <c r="B276" s="46">
        <v>1</v>
      </c>
      <c r="C276" s="4">
        <v>4</v>
      </c>
      <c r="D276" s="10" t="s">
        <v>263</v>
      </c>
      <c r="E276" s="81">
        <v>1853.92</v>
      </c>
      <c r="F276" s="62"/>
      <c r="G276" s="62"/>
      <c r="H276" s="62"/>
      <c r="I276" s="62"/>
      <c r="J276" s="62"/>
      <c r="K276" s="62"/>
      <c r="L276" s="62"/>
      <c r="M276" s="63">
        <v>1853.92</v>
      </c>
      <c r="N276" s="62"/>
      <c r="O276" s="62"/>
      <c r="P276" s="62"/>
      <c r="Q276" s="62"/>
      <c r="R276" s="45">
        <f t="shared" si="12"/>
        <v>1853.92</v>
      </c>
      <c r="S276" s="6">
        <f t="shared" si="13"/>
        <v>0</v>
      </c>
    </row>
    <row r="277" spans="1:19" ht="38.25" hidden="1" x14ac:dyDescent="0.25">
      <c r="A277" s="60">
        <v>2171</v>
      </c>
      <c r="B277" s="46">
        <v>1</v>
      </c>
      <c r="C277" s="4">
        <v>4</v>
      </c>
      <c r="D277" s="10" t="s">
        <v>264</v>
      </c>
      <c r="E277" s="81">
        <v>2081.73</v>
      </c>
      <c r="F277" s="62"/>
      <c r="G277" s="62"/>
      <c r="H277" s="62"/>
      <c r="I277" s="62"/>
      <c r="J277" s="62"/>
      <c r="K277" s="62"/>
      <c r="L277" s="62"/>
      <c r="M277" s="63">
        <v>2081.73</v>
      </c>
      <c r="N277" s="62"/>
      <c r="O277" s="62"/>
      <c r="P277" s="62"/>
      <c r="Q277" s="62"/>
      <c r="R277" s="45">
        <f t="shared" si="12"/>
        <v>2081.73</v>
      </c>
      <c r="S277" s="6">
        <f t="shared" si="13"/>
        <v>0</v>
      </c>
    </row>
    <row r="278" spans="1:19" ht="38.25" hidden="1" x14ac:dyDescent="0.25">
      <c r="A278" s="60">
        <v>2171</v>
      </c>
      <c r="B278" s="46">
        <v>1</v>
      </c>
      <c r="C278" s="4">
        <v>4</v>
      </c>
      <c r="D278" s="10" t="s">
        <v>265</v>
      </c>
      <c r="E278" s="81">
        <v>2726.31</v>
      </c>
      <c r="F278" s="62"/>
      <c r="G278" s="62"/>
      <c r="H278" s="62"/>
      <c r="I278" s="62"/>
      <c r="J278" s="62"/>
      <c r="K278" s="62"/>
      <c r="L278" s="62"/>
      <c r="M278" s="63">
        <v>2726.31</v>
      </c>
      <c r="N278" s="62"/>
      <c r="O278" s="62"/>
      <c r="P278" s="62"/>
      <c r="Q278" s="62"/>
      <c r="R278" s="45">
        <f t="shared" si="12"/>
        <v>2726.31</v>
      </c>
      <c r="S278" s="6">
        <f t="shared" si="13"/>
        <v>0</v>
      </c>
    </row>
    <row r="279" spans="1:19" ht="25.5" hidden="1" x14ac:dyDescent="0.25">
      <c r="A279" s="60">
        <v>2171</v>
      </c>
      <c r="B279" s="46">
        <v>1</v>
      </c>
      <c r="C279" s="4">
        <v>4</v>
      </c>
      <c r="D279" s="10" t="s">
        <v>266</v>
      </c>
      <c r="E279" s="81">
        <v>436.30999999999995</v>
      </c>
      <c r="F279" s="62"/>
      <c r="G279" s="62"/>
      <c r="H279" s="62"/>
      <c r="I279" s="62"/>
      <c r="J279" s="62"/>
      <c r="K279" s="62"/>
      <c r="L279" s="62"/>
      <c r="M279" s="63">
        <v>436.30999999999995</v>
      </c>
      <c r="N279" s="62"/>
      <c r="O279" s="62"/>
      <c r="P279" s="62"/>
      <c r="Q279" s="62"/>
      <c r="R279" s="45">
        <f t="shared" si="12"/>
        <v>436.30999999999995</v>
      </c>
      <c r="S279" s="6">
        <f t="shared" si="13"/>
        <v>0</v>
      </c>
    </row>
    <row r="280" spans="1:19" s="52" customFormat="1" ht="25.5" hidden="1" x14ac:dyDescent="0.25">
      <c r="A280" s="60">
        <v>2171</v>
      </c>
      <c r="B280" s="46">
        <v>1</v>
      </c>
      <c r="C280" s="4">
        <v>4</v>
      </c>
      <c r="D280" s="10" t="s">
        <v>267</v>
      </c>
      <c r="E280" s="81">
        <v>436.30999999999995</v>
      </c>
      <c r="F280" s="83"/>
      <c r="G280" s="83"/>
      <c r="H280" s="83"/>
      <c r="I280" s="83"/>
      <c r="J280" s="83"/>
      <c r="K280" s="83"/>
      <c r="L280" s="83"/>
      <c r="M280" s="84">
        <v>436.30999999999995</v>
      </c>
      <c r="N280" s="83"/>
      <c r="O280" s="83"/>
      <c r="P280" s="83"/>
      <c r="Q280" s="83"/>
      <c r="R280" s="45">
        <f t="shared" si="12"/>
        <v>436.30999999999995</v>
      </c>
      <c r="S280" s="6">
        <f t="shared" si="13"/>
        <v>0</v>
      </c>
    </row>
    <row r="281" spans="1:19" s="52" customFormat="1" ht="25.5" hidden="1" x14ac:dyDescent="0.25">
      <c r="A281" s="60">
        <v>2171</v>
      </c>
      <c r="B281" s="46">
        <v>1</v>
      </c>
      <c r="C281" s="4">
        <v>4</v>
      </c>
      <c r="D281" s="10" t="s">
        <v>268</v>
      </c>
      <c r="E281" s="81">
        <v>218.16</v>
      </c>
      <c r="F281" s="83"/>
      <c r="G281" s="83"/>
      <c r="H281" s="83"/>
      <c r="I281" s="83"/>
      <c r="J281" s="83"/>
      <c r="K281" s="83"/>
      <c r="L281" s="83"/>
      <c r="M281" s="84">
        <v>218.16</v>
      </c>
      <c r="N281" s="83"/>
      <c r="O281" s="83"/>
      <c r="P281" s="83"/>
      <c r="Q281" s="83"/>
      <c r="R281" s="45">
        <f t="shared" si="12"/>
        <v>218.16</v>
      </c>
      <c r="S281" s="6">
        <f t="shared" si="13"/>
        <v>0</v>
      </c>
    </row>
    <row r="282" spans="1:19" ht="25.5" hidden="1" x14ac:dyDescent="0.25">
      <c r="A282" s="60">
        <v>2171</v>
      </c>
      <c r="B282" s="46">
        <v>1</v>
      </c>
      <c r="C282" s="4">
        <v>4</v>
      </c>
      <c r="D282" s="10" t="s">
        <v>269</v>
      </c>
      <c r="E282" s="81">
        <v>436.30999999999995</v>
      </c>
      <c r="F282" s="62"/>
      <c r="G282" s="62"/>
      <c r="H282" s="62"/>
      <c r="I282" s="62"/>
      <c r="J282" s="62"/>
      <c r="K282" s="62"/>
      <c r="L282" s="62"/>
      <c r="M282" s="63">
        <v>436.30999999999995</v>
      </c>
      <c r="N282" s="62"/>
      <c r="O282" s="62"/>
      <c r="P282" s="62"/>
      <c r="Q282" s="62"/>
      <c r="R282" s="45">
        <f t="shared" si="12"/>
        <v>436.30999999999995</v>
      </c>
      <c r="S282" s="6">
        <f t="shared" si="13"/>
        <v>0</v>
      </c>
    </row>
    <row r="283" spans="1:19" ht="25.5" hidden="1" x14ac:dyDescent="0.25">
      <c r="A283" s="60">
        <v>2171</v>
      </c>
      <c r="B283" s="46">
        <v>1</v>
      </c>
      <c r="C283" s="4">
        <v>4</v>
      </c>
      <c r="D283" s="10" t="s">
        <v>270</v>
      </c>
      <c r="E283" s="81">
        <v>218.16</v>
      </c>
      <c r="F283" s="62"/>
      <c r="G283" s="62"/>
      <c r="H283" s="62"/>
      <c r="I283" s="62"/>
      <c r="J283" s="62"/>
      <c r="K283" s="62"/>
      <c r="L283" s="62"/>
      <c r="M283" s="63">
        <v>218.16</v>
      </c>
      <c r="N283" s="62"/>
      <c r="O283" s="62"/>
      <c r="P283" s="62"/>
      <c r="Q283" s="62"/>
      <c r="R283" s="45">
        <f t="shared" si="12"/>
        <v>218.16</v>
      </c>
      <c r="S283" s="6">
        <f t="shared" si="13"/>
        <v>0</v>
      </c>
    </row>
    <row r="284" spans="1:19" s="52" customFormat="1" ht="38.25" hidden="1" x14ac:dyDescent="0.25">
      <c r="A284" s="60">
        <v>2171</v>
      </c>
      <c r="B284" s="46">
        <v>1</v>
      </c>
      <c r="C284" s="4">
        <v>4</v>
      </c>
      <c r="D284" s="10" t="s">
        <v>271</v>
      </c>
      <c r="E284" s="81">
        <v>1380</v>
      </c>
      <c r="F284" s="62"/>
      <c r="G284" s="62"/>
      <c r="H284" s="62"/>
      <c r="I284" s="62"/>
      <c r="J284" s="62"/>
      <c r="K284" s="62"/>
      <c r="L284" s="62"/>
      <c r="M284" s="63">
        <v>1380</v>
      </c>
      <c r="N284" s="62"/>
      <c r="O284" s="62"/>
      <c r="P284" s="62"/>
      <c r="Q284" s="62"/>
      <c r="R284" s="45">
        <f t="shared" si="12"/>
        <v>1380</v>
      </c>
      <c r="S284" s="6">
        <f t="shared" si="13"/>
        <v>0</v>
      </c>
    </row>
    <row r="285" spans="1:19" s="52" customFormat="1" ht="25.5" hidden="1" x14ac:dyDescent="0.25">
      <c r="A285" s="60">
        <v>2171</v>
      </c>
      <c r="B285" s="46">
        <v>1</v>
      </c>
      <c r="C285" s="4">
        <v>4</v>
      </c>
      <c r="D285" s="10" t="s">
        <v>272</v>
      </c>
      <c r="E285" s="81">
        <v>594.78</v>
      </c>
      <c r="F285" s="62"/>
      <c r="G285" s="62"/>
      <c r="H285" s="62"/>
      <c r="I285" s="62"/>
      <c r="J285" s="62"/>
      <c r="K285" s="62"/>
      <c r="L285" s="62"/>
      <c r="M285" s="63">
        <v>594.78</v>
      </c>
      <c r="N285" s="62"/>
      <c r="O285" s="62"/>
      <c r="P285" s="62"/>
      <c r="Q285" s="62"/>
      <c r="R285" s="45">
        <f t="shared" ref="R285:R348" si="14">SUM(F285:Q285)</f>
        <v>594.78</v>
      </c>
      <c r="S285" s="6">
        <f t="shared" si="13"/>
        <v>0</v>
      </c>
    </row>
    <row r="286" spans="1:19" s="52" customFormat="1" ht="38.25" hidden="1" x14ac:dyDescent="0.25">
      <c r="A286" s="60">
        <v>2171</v>
      </c>
      <c r="B286" s="46">
        <v>1</v>
      </c>
      <c r="C286" s="4">
        <v>4</v>
      </c>
      <c r="D286" s="10" t="s">
        <v>273</v>
      </c>
      <c r="E286" s="81">
        <v>98.9</v>
      </c>
      <c r="F286" s="62"/>
      <c r="G286" s="62"/>
      <c r="H286" s="62"/>
      <c r="I286" s="62"/>
      <c r="J286" s="62"/>
      <c r="K286" s="62"/>
      <c r="L286" s="62"/>
      <c r="M286" s="63">
        <v>98.9</v>
      </c>
      <c r="N286" s="62"/>
      <c r="O286" s="62"/>
      <c r="P286" s="62"/>
      <c r="Q286" s="62"/>
      <c r="R286" s="45">
        <f t="shared" si="14"/>
        <v>98.9</v>
      </c>
      <c r="S286" s="6">
        <f t="shared" si="13"/>
        <v>0</v>
      </c>
    </row>
    <row r="287" spans="1:19" s="52" customFormat="1" hidden="1" x14ac:dyDescent="0.25">
      <c r="A287" s="60">
        <v>2171</v>
      </c>
      <c r="B287" s="46">
        <v>1</v>
      </c>
      <c r="C287" s="4">
        <v>4</v>
      </c>
      <c r="D287" s="10" t="s">
        <v>274</v>
      </c>
      <c r="E287" s="81">
        <v>309.35000000000002</v>
      </c>
      <c r="F287" s="62"/>
      <c r="G287" s="62"/>
      <c r="H287" s="62"/>
      <c r="I287" s="62"/>
      <c r="J287" s="62"/>
      <c r="K287" s="62"/>
      <c r="L287" s="62"/>
      <c r="M287" s="63">
        <v>309.35000000000002</v>
      </c>
      <c r="N287" s="62"/>
      <c r="O287" s="62"/>
      <c r="P287" s="62"/>
      <c r="Q287" s="62"/>
      <c r="R287" s="45">
        <f t="shared" si="14"/>
        <v>309.35000000000002</v>
      </c>
      <c r="S287" s="6">
        <f t="shared" si="13"/>
        <v>0</v>
      </c>
    </row>
    <row r="288" spans="1:19" s="52" customFormat="1" ht="25.5" hidden="1" x14ac:dyDescent="0.25">
      <c r="A288" s="60">
        <v>2171</v>
      </c>
      <c r="B288" s="46">
        <v>1</v>
      </c>
      <c r="C288" s="4">
        <v>4</v>
      </c>
      <c r="D288" s="10" t="s">
        <v>275</v>
      </c>
      <c r="E288" s="81">
        <v>184</v>
      </c>
      <c r="F288" s="62"/>
      <c r="G288" s="62"/>
      <c r="H288" s="62"/>
      <c r="I288" s="62"/>
      <c r="J288" s="62"/>
      <c r="K288" s="62"/>
      <c r="L288" s="62"/>
      <c r="M288" s="63">
        <v>184</v>
      </c>
      <c r="N288" s="62"/>
      <c r="O288" s="62"/>
      <c r="P288" s="62"/>
      <c r="Q288" s="62"/>
      <c r="R288" s="45">
        <f t="shared" si="14"/>
        <v>184</v>
      </c>
      <c r="S288" s="6">
        <f t="shared" si="13"/>
        <v>0</v>
      </c>
    </row>
    <row r="289" spans="1:19" s="52" customFormat="1" ht="38.25" hidden="1" x14ac:dyDescent="0.25">
      <c r="A289" s="60">
        <v>2171</v>
      </c>
      <c r="B289" s="46">
        <v>1</v>
      </c>
      <c r="C289" s="4">
        <v>4</v>
      </c>
      <c r="D289" s="10" t="s">
        <v>280</v>
      </c>
      <c r="E289" s="81">
        <v>632.5</v>
      </c>
      <c r="F289" s="62"/>
      <c r="G289" s="62"/>
      <c r="H289" s="62"/>
      <c r="I289" s="62"/>
      <c r="J289" s="62"/>
      <c r="K289" s="62"/>
      <c r="L289" s="62"/>
      <c r="M289" s="63">
        <v>632.5</v>
      </c>
      <c r="N289" s="62"/>
      <c r="O289" s="62"/>
      <c r="P289" s="62"/>
      <c r="Q289" s="62"/>
      <c r="R289" s="45">
        <f t="shared" si="14"/>
        <v>632.5</v>
      </c>
      <c r="S289" s="6">
        <f t="shared" si="13"/>
        <v>0</v>
      </c>
    </row>
    <row r="290" spans="1:19" s="52" customFormat="1" ht="38.25" hidden="1" x14ac:dyDescent="0.25">
      <c r="A290" s="60">
        <v>2171</v>
      </c>
      <c r="B290" s="46">
        <v>1</v>
      </c>
      <c r="C290" s="4">
        <v>4</v>
      </c>
      <c r="D290" s="10" t="s">
        <v>277</v>
      </c>
      <c r="E290" s="81">
        <v>1075</v>
      </c>
      <c r="F290" s="62"/>
      <c r="G290" s="62"/>
      <c r="H290" s="62"/>
      <c r="I290" s="62"/>
      <c r="J290" s="62"/>
      <c r="K290" s="62"/>
      <c r="L290" s="62"/>
      <c r="M290" s="63">
        <v>1075</v>
      </c>
      <c r="N290" s="62"/>
      <c r="O290" s="62"/>
      <c r="P290" s="62"/>
      <c r="Q290" s="62"/>
      <c r="R290" s="45">
        <f t="shared" si="14"/>
        <v>1075</v>
      </c>
      <c r="S290" s="6">
        <f t="shared" si="13"/>
        <v>0</v>
      </c>
    </row>
    <row r="291" spans="1:19" s="52" customFormat="1" ht="38.25" hidden="1" x14ac:dyDescent="0.25">
      <c r="A291" s="60">
        <v>2171</v>
      </c>
      <c r="B291" s="46">
        <v>1</v>
      </c>
      <c r="C291" s="4">
        <v>4</v>
      </c>
      <c r="D291" s="10" t="s">
        <v>281</v>
      </c>
      <c r="E291" s="81">
        <v>747.5</v>
      </c>
      <c r="F291" s="62"/>
      <c r="G291" s="62"/>
      <c r="H291" s="62"/>
      <c r="I291" s="62"/>
      <c r="J291" s="62"/>
      <c r="K291" s="62"/>
      <c r="L291" s="62"/>
      <c r="M291" s="63">
        <v>747.5</v>
      </c>
      <c r="N291" s="62"/>
      <c r="O291" s="62"/>
      <c r="P291" s="62"/>
      <c r="Q291" s="62"/>
      <c r="R291" s="45">
        <f t="shared" si="14"/>
        <v>747.5</v>
      </c>
      <c r="S291" s="6">
        <f t="shared" si="13"/>
        <v>0</v>
      </c>
    </row>
    <row r="292" spans="1:19" ht="25.5" hidden="1" x14ac:dyDescent="0.25">
      <c r="A292" s="60">
        <v>2171</v>
      </c>
      <c r="B292" s="46">
        <v>1</v>
      </c>
      <c r="C292" s="4">
        <v>4</v>
      </c>
      <c r="D292" s="10" t="s">
        <v>282</v>
      </c>
      <c r="E292" s="81">
        <v>517.5</v>
      </c>
      <c r="F292" s="62"/>
      <c r="G292" s="62"/>
      <c r="H292" s="62"/>
      <c r="I292" s="62"/>
      <c r="J292" s="62"/>
      <c r="K292" s="62"/>
      <c r="L292" s="62"/>
      <c r="M292" s="63">
        <v>517.5</v>
      </c>
      <c r="N292" s="62"/>
      <c r="O292" s="62"/>
      <c r="P292" s="62"/>
      <c r="Q292" s="62"/>
      <c r="R292" s="45">
        <f t="shared" si="14"/>
        <v>517.5</v>
      </c>
      <c r="S292" s="6">
        <f t="shared" si="13"/>
        <v>0</v>
      </c>
    </row>
    <row r="293" spans="1:19" ht="45" hidden="1" x14ac:dyDescent="0.25">
      <c r="A293" s="43">
        <v>2171</v>
      </c>
      <c r="B293" s="46">
        <v>1</v>
      </c>
      <c r="C293" s="4">
        <v>4</v>
      </c>
      <c r="D293" s="5" t="s">
        <v>283</v>
      </c>
      <c r="E293" s="53">
        <v>500</v>
      </c>
      <c r="F293" s="62"/>
      <c r="G293" s="6">
        <v>500</v>
      </c>
      <c r="H293" s="62"/>
      <c r="I293" s="6"/>
      <c r="J293" s="6"/>
      <c r="K293" s="6"/>
      <c r="L293" s="6"/>
      <c r="M293" s="6"/>
      <c r="N293" s="6"/>
      <c r="O293" s="6"/>
      <c r="P293" s="6"/>
      <c r="Q293" s="6"/>
      <c r="R293" s="45">
        <f t="shared" ref="R293:R300" si="15">SUM(G293:Q293)</f>
        <v>500</v>
      </c>
      <c r="S293" s="6">
        <f t="shared" si="13"/>
        <v>0</v>
      </c>
    </row>
    <row r="294" spans="1:19" ht="45" hidden="1" x14ac:dyDescent="0.25">
      <c r="A294" s="43">
        <v>2171</v>
      </c>
      <c r="B294" s="46">
        <v>1</v>
      </c>
      <c r="C294" s="4">
        <v>4</v>
      </c>
      <c r="D294" s="5" t="s">
        <v>284</v>
      </c>
      <c r="E294" s="53">
        <v>500</v>
      </c>
      <c r="F294" s="62"/>
      <c r="G294" s="6">
        <v>500</v>
      </c>
      <c r="H294" s="62"/>
      <c r="I294" s="6"/>
      <c r="J294" s="6"/>
      <c r="K294" s="6"/>
      <c r="L294" s="6"/>
      <c r="M294" s="6"/>
      <c r="N294" s="6"/>
      <c r="O294" s="6"/>
      <c r="P294" s="6"/>
      <c r="Q294" s="6"/>
      <c r="R294" s="45">
        <f t="shared" si="15"/>
        <v>500</v>
      </c>
      <c r="S294" s="6">
        <f t="shared" si="13"/>
        <v>0</v>
      </c>
    </row>
    <row r="295" spans="1:19" ht="45" hidden="1" x14ac:dyDescent="0.25">
      <c r="A295" s="43">
        <v>2171</v>
      </c>
      <c r="B295" s="46">
        <v>1</v>
      </c>
      <c r="C295" s="4">
        <v>4</v>
      </c>
      <c r="D295" s="5" t="s">
        <v>285</v>
      </c>
      <c r="E295" s="53">
        <v>500</v>
      </c>
      <c r="F295" s="62"/>
      <c r="G295" s="6">
        <v>500</v>
      </c>
      <c r="H295" s="62"/>
      <c r="I295" s="6"/>
      <c r="J295" s="6"/>
      <c r="K295" s="6"/>
      <c r="L295" s="6"/>
      <c r="M295" s="6"/>
      <c r="N295" s="6"/>
      <c r="O295" s="6"/>
      <c r="P295" s="6"/>
      <c r="Q295" s="6"/>
      <c r="R295" s="45">
        <f t="shared" si="15"/>
        <v>500</v>
      </c>
      <c r="S295" s="6">
        <f t="shared" si="13"/>
        <v>0</v>
      </c>
    </row>
    <row r="296" spans="1:19" ht="30" hidden="1" x14ac:dyDescent="0.25">
      <c r="A296" s="43">
        <v>2171</v>
      </c>
      <c r="B296" s="46">
        <v>1</v>
      </c>
      <c r="C296" s="4">
        <v>4</v>
      </c>
      <c r="D296" s="5" t="s">
        <v>286</v>
      </c>
      <c r="E296" s="53">
        <v>500</v>
      </c>
      <c r="F296" s="62"/>
      <c r="G296" s="6">
        <v>500</v>
      </c>
      <c r="H296" s="62"/>
      <c r="I296" s="6"/>
      <c r="J296" s="6"/>
      <c r="K296" s="6"/>
      <c r="L296" s="6"/>
      <c r="M296" s="6"/>
      <c r="N296" s="6"/>
      <c r="O296" s="6"/>
      <c r="P296" s="6"/>
      <c r="Q296" s="6"/>
      <c r="R296" s="45">
        <f t="shared" si="15"/>
        <v>500</v>
      </c>
      <c r="S296" s="6">
        <f t="shared" si="13"/>
        <v>0</v>
      </c>
    </row>
    <row r="297" spans="1:19" ht="45" hidden="1" x14ac:dyDescent="0.25">
      <c r="A297" s="43">
        <v>2171</v>
      </c>
      <c r="B297" s="46">
        <v>1</v>
      </c>
      <c r="C297" s="4">
        <v>4</v>
      </c>
      <c r="D297" s="5" t="s">
        <v>287</v>
      </c>
      <c r="E297" s="53">
        <v>500</v>
      </c>
      <c r="F297" s="62"/>
      <c r="G297" s="6">
        <v>500</v>
      </c>
      <c r="H297" s="62"/>
      <c r="I297" s="6"/>
      <c r="J297" s="6"/>
      <c r="K297" s="6"/>
      <c r="L297" s="6"/>
      <c r="M297" s="6"/>
      <c r="N297" s="6"/>
      <c r="O297" s="6"/>
      <c r="P297" s="6"/>
      <c r="Q297" s="6"/>
      <c r="R297" s="45">
        <f t="shared" si="15"/>
        <v>500</v>
      </c>
      <c r="S297" s="6">
        <f t="shared" si="13"/>
        <v>0</v>
      </c>
    </row>
    <row r="298" spans="1:19" ht="45" hidden="1" x14ac:dyDescent="0.25">
      <c r="A298" s="43">
        <v>2171</v>
      </c>
      <c r="B298" s="46">
        <v>1</v>
      </c>
      <c r="C298" s="4">
        <v>4</v>
      </c>
      <c r="D298" s="5" t="s">
        <v>288</v>
      </c>
      <c r="E298" s="53">
        <v>500</v>
      </c>
      <c r="F298" s="62"/>
      <c r="G298" s="6">
        <v>500</v>
      </c>
      <c r="H298" s="62"/>
      <c r="I298" s="6"/>
      <c r="J298" s="6"/>
      <c r="K298" s="6"/>
      <c r="L298" s="6"/>
      <c r="M298" s="6"/>
      <c r="N298" s="6"/>
      <c r="O298" s="6"/>
      <c r="P298" s="6"/>
      <c r="Q298" s="6"/>
      <c r="R298" s="45">
        <f t="shared" si="15"/>
        <v>500</v>
      </c>
      <c r="S298" s="6">
        <f t="shared" si="13"/>
        <v>0</v>
      </c>
    </row>
    <row r="299" spans="1:19" ht="45" hidden="1" x14ac:dyDescent="0.25">
      <c r="A299" s="43">
        <v>2171</v>
      </c>
      <c r="B299" s="46">
        <v>1</v>
      </c>
      <c r="C299" s="4">
        <v>4</v>
      </c>
      <c r="D299" s="5" t="s">
        <v>289</v>
      </c>
      <c r="E299" s="53">
        <v>500</v>
      </c>
      <c r="F299" s="62"/>
      <c r="G299" s="6">
        <v>500</v>
      </c>
      <c r="H299" s="62"/>
      <c r="I299" s="6"/>
      <c r="J299" s="6"/>
      <c r="K299" s="6"/>
      <c r="L299" s="6"/>
      <c r="M299" s="6"/>
      <c r="N299" s="6"/>
      <c r="O299" s="6"/>
      <c r="P299" s="6"/>
      <c r="Q299" s="6"/>
      <c r="R299" s="45">
        <f t="shared" si="15"/>
        <v>500</v>
      </c>
      <c r="S299" s="6">
        <f t="shared" si="13"/>
        <v>0</v>
      </c>
    </row>
    <row r="300" spans="1:19" ht="45" hidden="1" x14ac:dyDescent="0.25">
      <c r="A300" s="43">
        <v>2171</v>
      </c>
      <c r="B300" s="46">
        <v>1</v>
      </c>
      <c r="C300" s="4">
        <v>4</v>
      </c>
      <c r="D300" s="5" t="s">
        <v>290</v>
      </c>
      <c r="E300" s="53">
        <v>500</v>
      </c>
      <c r="F300" s="62"/>
      <c r="G300" s="6">
        <v>500</v>
      </c>
      <c r="H300" s="62"/>
      <c r="I300" s="6"/>
      <c r="J300" s="6"/>
      <c r="K300" s="6"/>
      <c r="L300" s="6"/>
      <c r="M300" s="6"/>
      <c r="N300" s="6"/>
      <c r="O300" s="6"/>
      <c r="P300" s="6"/>
      <c r="Q300" s="6"/>
      <c r="R300" s="45">
        <f t="shared" si="15"/>
        <v>500</v>
      </c>
      <c r="S300" s="6">
        <f t="shared" si="13"/>
        <v>0</v>
      </c>
    </row>
    <row r="301" spans="1:19" ht="92.25" hidden="1" x14ac:dyDescent="0.25">
      <c r="A301" s="85">
        <v>2171</v>
      </c>
      <c r="B301" s="46">
        <v>1</v>
      </c>
      <c r="C301" s="4">
        <v>4</v>
      </c>
      <c r="D301" s="13" t="s">
        <v>291</v>
      </c>
      <c r="E301" s="67">
        <v>2250</v>
      </c>
      <c r="F301" s="62"/>
      <c r="G301" s="6">
        <v>2250</v>
      </c>
      <c r="H301" s="62"/>
      <c r="I301" s="6"/>
      <c r="J301" s="6"/>
      <c r="K301" s="6"/>
      <c r="L301" s="6"/>
      <c r="M301" s="6"/>
      <c r="N301" s="6"/>
      <c r="O301" s="6"/>
      <c r="P301" s="6"/>
      <c r="Q301" s="6"/>
      <c r="R301" s="45">
        <f t="shared" si="14"/>
        <v>2250</v>
      </c>
      <c r="S301" s="6">
        <f t="shared" si="13"/>
        <v>0</v>
      </c>
    </row>
    <row r="302" spans="1:19" s="65" customFormat="1" ht="77.25" hidden="1" x14ac:dyDescent="0.25">
      <c r="A302" s="85">
        <v>2171</v>
      </c>
      <c r="B302" s="46">
        <v>1</v>
      </c>
      <c r="C302" s="4">
        <v>4</v>
      </c>
      <c r="D302" s="13" t="s">
        <v>292</v>
      </c>
      <c r="E302" s="67">
        <v>2556.25</v>
      </c>
      <c r="F302" s="62"/>
      <c r="G302" s="6">
        <v>2556.25</v>
      </c>
      <c r="H302" s="62"/>
      <c r="I302" s="6"/>
      <c r="J302" s="6"/>
      <c r="K302" s="6"/>
      <c r="L302" s="6"/>
      <c r="M302" s="6"/>
      <c r="N302" s="6"/>
      <c r="O302" s="6"/>
      <c r="P302" s="6"/>
      <c r="Q302" s="6"/>
      <c r="R302" s="45">
        <f t="shared" si="14"/>
        <v>2556.25</v>
      </c>
      <c r="S302" s="6">
        <f t="shared" si="13"/>
        <v>0</v>
      </c>
    </row>
    <row r="303" spans="1:19" s="65" customFormat="1" ht="45" hidden="1" x14ac:dyDescent="0.25">
      <c r="A303" s="85">
        <v>2171</v>
      </c>
      <c r="B303" s="46">
        <v>1</v>
      </c>
      <c r="C303" s="4">
        <v>4</v>
      </c>
      <c r="D303" s="13" t="s">
        <v>293</v>
      </c>
      <c r="E303" s="67">
        <v>4427.5</v>
      </c>
      <c r="F303" s="62"/>
      <c r="G303" s="6">
        <v>4427.5</v>
      </c>
      <c r="H303" s="62"/>
      <c r="I303" s="6"/>
      <c r="J303" s="6"/>
      <c r="K303" s="6"/>
      <c r="L303" s="6"/>
      <c r="M303" s="6"/>
      <c r="N303" s="6"/>
      <c r="O303" s="6"/>
      <c r="P303" s="6"/>
      <c r="Q303" s="6"/>
      <c r="R303" s="45">
        <f t="shared" si="14"/>
        <v>4427.5</v>
      </c>
      <c r="S303" s="6">
        <f t="shared" si="13"/>
        <v>0</v>
      </c>
    </row>
    <row r="304" spans="1:19" s="65" customFormat="1" ht="45" hidden="1" x14ac:dyDescent="0.25">
      <c r="A304" s="85">
        <v>2171</v>
      </c>
      <c r="B304" s="46">
        <v>1</v>
      </c>
      <c r="C304" s="4">
        <v>4</v>
      </c>
      <c r="D304" s="13" t="s">
        <v>294</v>
      </c>
      <c r="E304" s="67">
        <v>2773</v>
      </c>
      <c r="F304" s="62"/>
      <c r="G304" s="6">
        <v>2773</v>
      </c>
      <c r="H304" s="62"/>
      <c r="I304" s="6"/>
      <c r="J304" s="6"/>
      <c r="K304" s="6"/>
      <c r="L304" s="6"/>
      <c r="M304" s="6"/>
      <c r="N304" s="6"/>
      <c r="O304" s="6"/>
      <c r="P304" s="6"/>
      <c r="Q304" s="6"/>
      <c r="R304" s="45">
        <f t="shared" si="14"/>
        <v>2773</v>
      </c>
      <c r="S304" s="6">
        <f t="shared" si="13"/>
        <v>0</v>
      </c>
    </row>
    <row r="305" spans="1:20" s="65" customFormat="1" ht="60" hidden="1" x14ac:dyDescent="0.25">
      <c r="A305" s="85">
        <v>2171</v>
      </c>
      <c r="B305" s="46">
        <v>1</v>
      </c>
      <c r="C305" s="4">
        <v>4</v>
      </c>
      <c r="D305" s="13" t="s">
        <v>295</v>
      </c>
      <c r="E305" s="67">
        <v>547.4</v>
      </c>
      <c r="F305" s="62"/>
      <c r="G305" s="6">
        <v>547.4</v>
      </c>
      <c r="H305" s="62"/>
      <c r="I305" s="6"/>
      <c r="J305" s="6"/>
      <c r="K305" s="6"/>
      <c r="L305" s="6"/>
      <c r="M305" s="6"/>
      <c r="N305" s="6"/>
      <c r="O305" s="6"/>
      <c r="P305" s="6"/>
      <c r="Q305" s="6"/>
      <c r="R305" s="45">
        <f t="shared" si="14"/>
        <v>547.4</v>
      </c>
      <c r="S305" s="6">
        <f t="shared" si="13"/>
        <v>0</v>
      </c>
    </row>
    <row r="306" spans="1:20" s="65" customFormat="1" ht="60" hidden="1" x14ac:dyDescent="0.25">
      <c r="A306" s="85">
        <v>2171</v>
      </c>
      <c r="B306" s="46">
        <v>1</v>
      </c>
      <c r="C306" s="4">
        <v>4</v>
      </c>
      <c r="D306" s="13" t="s">
        <v>296</v>
      </c>
      <c r="E306" s="67">
        <v>418.6</v>
      </c>
      <c r="F306" s="62"/>
      <c r="G306" s="6">
        <v>418.6</v>
      </c>
      <c r="H306" s="62"/>
      <c r="I306" s="6"/>
      <c r="J306" s="6"/>
      <c r="K306" s="6"/>
      <c r="L306" s="6"/>
      <c r="M306" s="6"/>
      <c r="N306" s="6"/>
      <c r="O306" s="6"/>
      <c r="P306" s="6"/>
      <c r="Q306" s="6"/>
      <c r="R306" s="45">
        <f t="shared" si="14"/>
        <v>418.6</v>
      </c>
      <c r="S306" s="6">
        <f t="shared" si="13"/>
        <v>0</v>
      </c>
    </row>
    <row r="307" spans="1:20" s="65" customFormat="1" ht="60" hidden="1" x14ac:dyDescent="0.25">
      <c r="A307" s="85">
        <v>2171</v>
      </c>
      <c r="B307" s="46">
        <v>1</v>
      </c>
      <c r="C307" s="4">
        <v>4</v>
      </c>
      <c r="D307" s="13" t="s">
        <v>295</v>
      </c>
      <c r="E307" s="67">
        <v>418.6</v>
      </c>
      <c r="F307" s="62"/>
      <c r="G307" s="6">
        <v>418.6</v>
      </c>
      <c r="H307" s="62"/>
      <c r="I307" s="6"/>
      <c r="J307" s="6"/>
      <c r="K307" s="6"/>
      <c r="L307" s="6"/>
      <c r="M307" s="6"/>
      <c r="N307" s="6"/>
      <c r="O307" s="6"/>
      <c r="P307" s="6"/>
      <c r="Q307" s="6"/>
      <c r="R307" s="45">
        <f t="shared" si="14"/>
        <v>418.6</v>
      </c>
      <c r="S307" s="6">
        <f t="shared" si="13"/>
        <v>0</v>
      </c>
    </row>
    <row r="308" spans="1:20" s="65" customFormat="1" ht="108" hidden="1" x14ac:dyDescent="0.25">
      <c r="A308" s="85">
        <v>2171</v>
      </c>
      <c r="B308" s="46">
        <v>1</v>
      </c>
      <c r="C308" s="4">
        <v>4</v>
      </c>
      <c r="D308" s="7" t="s">
        <v>297</v>
      </c>
      <c r="E308" s="67">
        <v>690</v>
      </c>
      <c r="F308" s="6"/>
      <c r="G308" s="6">
        <v>690</v>
      </c>
      <c r="H308" s="62"/>
      <c r="I308" s="6"/>
      <c r="J308" s="6"/>
      <c r="K308" s="6"/>
      <c r="L308" s="6"/>
      <c r="M308" s="6"/>
      <c r="N308" s="6"/>
      <c r="O308" s="6"/>
      <c r="P308" s="6"/>
      <c r="Q308" s="6"/>
      <c r="R308" s="45">
        <f t="shared" si="14"/>
        <v>690</v>
      </c>
      <c r="S308" s="6">
        <f t="shared" si="13"/>
        <v>0</v>
      </c>
    </row>
    <row r="309" spans="1:20" s="65" customFormat="1" ht="36" hidden="1" x14ac:dyDescent="0.25">
      <c r="A309" s="85">
        <v>2171</v>
      </c>
      <c r="B309" s="46">
        <v>1</v>
      </c>
      <c r="C309" s="4">
        <v>4</v>
      </c>
      <c r="D309" s="7" t="s">
        <v>298</v>
      </c>
      <c r="E309" s="67">
        <v>1656</v>
      </c>
      <c r="F309" s="6"/>
      <c r="G309" s="6">
        <v>1656</v>
      </c>
      <c r="H309" s="62"/>
      <c r="I309" s="6"/>
      <c r="J309" s="6"/>
      <c r="K309" s="6"/>
      <c r="L309" s="6"/>
      <c r="M309" s="6"/>
      <c r="N309" s="6"/>
      <c r="O309" s="6"/>
      <c r="P309" s="6"/>
      <c r="Q309" s="6"/>
      <c r="R309" s="45">
        <f t="shared" si="14"/>
        <v>1656</v>
      </c>
      <c r="S309" s="6">
        <f t="shared" si="13"/>
        <v>0</v>
      </c>
    </row>
    <row r="310" spans="1:20" s="65" customFormat="1" ht="24" hidden="1" x14ac:dyDescent="0.25">
      <c r="A310" s="85">
        <v>2171</v>
      </c>
      <c r="B310" s="46">
        <v>1</v>
      </c>
      <c r="C310" s="4">
        <v>4</v>
      </c>
      <c r="D310" s="7" t="s">
        <v>299</v>
      </c>
      <c r="E310" s="67">
        <v>138</v>
      </c>
      <c r="F310" s="6"/>
      <c r="G310" s="6">
        <v>138</v>
      </c>
      <c r="H310" s="62"/>
      <c r="I310" s="6"/>
      <c r="J310" s="6"/>
      <c r="K310" s="6"/>
      <c r="L310" s="6"/>
      <c r="M310" s="6"/>
      <c r="N310" s="6"/>
      <c r="O310" s="6"/>
      <c r="P310" s="6"/>
      <c r="Q310" s="6"/>
      <c r="R310" s="45">
        <f t="shared" si="14"/>
        <v>138</v>
      </c>
      <c r="S310" s="6">
        <f t="shared" si="13"/>
        <v>0</v>
      </c>
    </row>
    <row r="311" spans="1:20" s="65" customFormat="1" ht="24" hidden="1" x14ac:dyDescent="0.25">
      <c r="A311" s="85">
        <v>2171</v>
      </c>
      <c r="B311" s="46">
        <v>1</v>
      </c>
      <c r="C311" s="4">
        <v>4</v>
      </c>
      <c r="D311" s="7" t="s">
        <v>300</v>
      </c>
      <c r="E311" s="67">
        <v>96.6</v>
      </c>
      <c r="F311" s="6"/>
      <c r="G311" s="6">
        <v>96.6</v>
      </c>
      <c r="H311" s="62"/>
      <c r="I311" s="6"/>
      <c r="J311" s="6"/>
      <c r="K311" s="6"/>
      <c r="L311" s="6"/>
      <c r="M311" s="6"/>
      <c r="N311" s="6"/>
      <c r="O311" s="6"/>
      <c r="P311" s="6"/>
      <c r="Q311" s="6"/>
      <c r="R311" s="45">
        <f t="shared" si="14"/>
        <v>96.6</v>
      </c>
      <c r="S311" s="6">
        <f t="shared" si="13"/>
        <v>0</v>
      </c>
    </row>
    <row r="312" spans="1:20" s="65" customFormat="1" ht="24" hidden="1" x14ac:dyDescent="0.25">
      <c r="A312" s="85">
        <v>2171</v>
      </c>
      <c r="B312" s="46">
        <v>1</v>
      </c>
      <c r="C312" s="4">
        <v>4</v>
      </c>
      <c r="D312" s="7" t="s">
        <v>301</v>
      </c>
      <c r="E312" s="67">
        <v>500</v>
      </c>
      <c r="F312" s="6"/>
      <c r="G312" s="6">
        <v>500</v>
      </c>
      <c r="H312" s="62"/>
      <c r="I312" s="6"/>
      <c r="J312" s="6"/>
      <c r="K312" s="6"/>
      <c r="L312" s="6"/>
      <c r="M312" s="6"/>
      <c r="N312" s="6"/>
      <c r="O312" s="6"/>
      <c r="P312" s="6"/>
      <c r="Q312" s="6"/>
      <c r="R312" s="45">
        <f t="shared" si="14"/>
        <v>500</v>
      </c>
      <c r="S312" s="6">
        <f t="shared" si="13"/>
        <v>0</v>
      </c>
    </row>
    <row r="313" spans="1:20" s="65" customFormat="1" ht="24" hidden="1" x14ac:dyDescent="0.25">
      <c r="A313" s="85">
        <v>2171</v>
      </c>
      <c r="B313" s="46">
        <v>1</v>
      </c>
      <c r="C313" s="4">
        <v>4</v>
      </c>
      <c r="D313" s="7" t="s">
        <v>302</v>
      </c>
      <c r="E313" s="67">
        <v>120</v>
      </c>
      <c r="F313" s="6"/>
      <c r="G313" s="6">
        <v>120</v>
      </c>
      <c r="H313" s="62"/>
      <c r="I313" s="6"/>
      <c r="J313" s="6"/>
      <c r="K313" s="6"/>
      <c r="L313" s="6"/>
      <c r="M313" s="6"/>
      <c r="N313" s="6"/>
      <c r="O313" s="6"/>
      <c r="P313" s="6"/>
      <c r="Q313" s="6"/>
      <c r="R313" s="45">
        <f t="shared" si="14"/>
        <v>120</v>
      </c>
      <c r="S313" s="6">
        <f t="shared" si="13"/>
        <v>0</v>
      </c>
    </row>
    <row r="314" spans="1:20" s="65" customFormat="1" ht="24" hidden="1" x14ac:dyDescent="0.25">
      <c r="A314" s="85">
        <v>2171</v>
      </c>
      <c r="B314" s="46">
        <v>1</v>
      </c>
      <c r="C314" s="4">
        <v>4</v>
      </c>
      <c r="D314" s="7" t="s">
        <v>303</v>
      </c>
      <c r="E314" s="67">
        <v>170</v>
      </c>
      <c r="F314" s="6"/>
      <c r="G314" s="6">
        <v>170</v>
      </c>
      <c r="H314" s="62"/>
      <c r="I314" s="6"/>
      <c r="J314" s="6"/>
      <c r="K314" s="6"/>
      <c r="L314" s="6"/>
      <c r="M314" s="6"/>
      <c r="N314" s="6"/>
      <c r="O314" s="6"/>
      <c r="P314" s="6"/>
      <c r="Q314" s="6"/>
      <c r="R314" s="45">
        <f t="shared" si="14"/>
        <v>170</v>
      </c>
      <c r="S314" s="6">
        <f t="shared" si="13"/>
        <v>0</v>
      </c>
    </row>
    <row r="315" spans="1:20" s="65" customFormat="1" ht="36" hidden="1" x14ac:dyDescent="0.25">
      <c r="A315" s="85">
        <v>2171</v>
      </c>
      <c r="B315" s="46">
        <v>1</v>
      </c>
      <c r="C315" s="4">
        <v>4</v>
      </c>
      <c r="D315" s="7" t="s">
        <v>304</v>
      </c>
      <c r="E315" s="67">
        <v>900</v>
      </c>
      <c r="F315" s="6"/>
      <c r="G315" s="6">
        <v>900</v>
      </c>
      <c r="H315" s="62"/>
      <c r="I315" s="6"/>
      <c r="J315" s="6"/>
      <c r="K315" s="6"/>
      <c r="L315" s="6"/>
      <c r="M315" s="6"/>
      <c r="N315" s="6"/>
      <c r="O315" s="6"/>
      <c r="P315" s="6"/>
      <c r="Q315" s="6"/>
      <c r="R315" s="45">
        <f t="shared" si="14"/>
        <v>900</v>
      </c>
      <c r="S315" s="6">
        <f t="shared" si="13"/>
        <v>0</v>
      </c>
      <c r="T315" s="86"/>
    </row>
    <row r="316" spans="1:20" s="65" customFormat="1" ht="36" hidden="1" x14ac:dyDescent="0.25">
      <c r="A316" s="85">
        <v>2171</v>
      </c>
      <c r="B316" s="46">
        <v>1</v>
      </c>
      <c r="C316" s="4">
        <v>4</v>
      </c>
      <c r="D316" s="7" t="s">
        <v>305</v>
      </c>
      <c r="E316" s="67">
        <v>1240</v>
      </c>
      <c r="F316" s="6"/>
      <c r="G316" s="6">
        <v>1240</v>
      </c>
      <c r="H316" s="62"/>
      <c r="I316" s="6"/>
      <c r="J316" s="6"/>
      <c r="K316" s="6"/>
      <c r="L316" s="6"/>
      <c r="M316" s="6"/>
      <c r="N316" s="6"/>
      <c r="O316" s="6"/>
      <c r="P316" s="6"/>
      <c r="Q316" s="6"/>
      <c r="R316" s="45">
        <f t="shared" si="14"/>
        <v>1240</v>
      </c>
      <c r="S316" s="6">
        <f t="shared" si="13"/>
        <v>0</v>
      </c>
    </row>
    <row r="317" spans="1:20" s="65" customFormat="1" ht="48" hidden="1" x14ac:dyDescent="0.25">
      <c r="A317" s="85">
        <v>2171</v>
      </c>
      <c r="B317" s="46">
        <v>1</v>
      </c>
      <c r="C317" s="4">
        <v>4</v>
      </c>
      <c r="D317" s="7" t="s">
        <v>306</v>
      </c>
      <c r="E317" s="67">
        <v>1430</v>
      </c>
      <c r="F317" s="6"/>
      <c r="G317" s="6">
        <v>1430</v>
      </c>
      <c r="H317" s="62"/>
      <c r="I317" s="6"/>
      <c r="J317" s="33"/>
      <c r="K317" s="6"/>
      <c r="L317" s="6"/>
      <c r="M317" s="6"/>
      <c r="N317" s="6"/>
      <c r="O317" s="6"/>
      <c r="P317" s="6"/>
      <c r="Q317" s="6"/>
      <c r="R317" s="45">
        <f t="shared" si="14"/>
        <v>1430</v>
      </c>
      <c r="S317" s="6">
        <f t="shared" si="13"/>
        <v>0</v>
      </c>
    </row>
    <row r="318" spans="1:20" s="65" customFormat="1" ht="24" hidden="1" x14ac:dyDescent="0.25">
      <c r="A318" s="85">
        <v>2171</v>
      </c>
      <c r="B318" s="46">
        <v>1</v>
      </c>
      <c r="C318" s="4">
        <v>4</v>
      </c>
      <c r="D318" s="7" t="s">
        <v>307</v>
      </c>
      <c r="E318" s="67">
        <v>6900</v>
      </c>
      <c r="F318" s="6"/>
      <c r="G318" s="6">
        <v>6900</v>
      </c>
      <c r="H318" s="62"/>
      <c r="I318" s="6"/>
      <c r="J318" s="6"/>
      <c r="K318" s="6"/>
      <c r="L318" s="6"/>
      <c r="M318" s="6"/>
      <c r="N318" s="6"/>
      <c r="O318" s="6"/>
      <c r="P318" s="6"/>
      <c r="Q318" s="6"/>
      <c r="R318" s="45">
        <f t="shared" si="14"/>
        <v>6900</v>
      </c>
      <c r="S318" s="6">
        <f t="shared" si="13"/>
        <v>0</v>
      </c>
    </row>
    <row r="319" spans="1:20" s="65" customFormat="1" ht="60" hidden="1" x14ac:dyDescent="0.25">
      <c r="A319" s="72">
        <v>2212</v>
      </c>
      <c r="B319" s="46">
        <v>2</v>
      </c>
      <c r="C319" s="4">
        <v>4</v>
      </c>
      <c r="D319" s="13" t="s">
        <v>308</v>
      </c>
      <c r="E319" s="87">
        <v>10000</v>
      </c>
      <c r="F319" s="6"/>
      <c r="G319" s="6"/>
      <c r="H319" s="62"/>
      <c r="I319" s="6"/>
      <c r="J319" s="6"/>
      <c r="K319" s="6"/>
      <c r="L319" s="6"/>
      <c r="M319" s="6"/>
      <c r="N319" s="6"/>
      <c r="O319" s="6">
        <v>10000</v>
      </c>
      <c r="P319" s="6"/>
      <c r="Q319" s="6"/>
      <c r="R319" s="45">
        <f t="shared" si="14"/>
        <v>10000</v>
      </c>
      <c r="S319" s="6">
        <f t="shared" si="13"/>
        <v>0</v>
      </c>
    </row>
    <row r="320" spans="1:20" s="65" customFormat="1" ht="75" hidden="1" x14ac:dyDescent="0.25">
      <c r="A320" s="72">
        <v>2212</v>
      </c>
      <c r="B320" s="46">
        <v>2</v>
      </c>
      <c r="C320" s="4">
        <v>4</v>
      </c>
      <c r="D320" s="13" t="s">
        <v>309</v>
      </c>
      <c r="E320" s="87">
        <v>12000</v>
      </c>
      <c r="F320" s="6"/>
      <c r="G320" s="6"/>
      <c r="H320" s="62"/>
      <c r="I320" s="6"/>
      <c r="J320" s="6"/>
      <c r="K320" s="6"/>
      <c r="L320" s="6"/>
      <c r="M320" s="6"/>
      <c r="N320" s="6">
        <v>12000</v>
      </c>
      <c r="O320" s="6"/>
      <c r="P320" s="6"/>
      <c r="Q320" s="6"/>
      <c r="R320" s="45">
        <f t="shared" si="14"/>
        <v>12000</v>
      </c>
      <c r="S320" s="6">
        <f t="shared" si="13"/>
        <v>0</v>
      </c>
    </row>
    <row r="321" spans="1:20" s="65" customFormat="1" hidden="1" x14ac:dyDescent="0.25">
      <c r="A321" s="72">
        <v>2214</v>
      </c>
      <c r="B321" s="46">
        <v>1</v>
      </c>
      <c r="C321" s="4">
        <v>4</v>
      </c>
      <c r="D321" s="13" t="s">
        <v>310</v>
      </c>
      <c r="E321" s="88">
        <v>24000</v>
      </c>
      <c r="F321" s="89">
        <v>2000</v>
      </c>
      <c r="G321" s="89">
        <v>2000</v>
      </c>
      <c r="H321" s="89">
        <v>2000</v>
      </c>
      <c r="I321" s="89">
        <v>2000</v>
      </c>
      <c r="J321" s="89">
        <v>2000</v>
      </c>
      <c r="K321" s="89">
        <v>2000</v>
      </c>
      <c r="L321" s="89">
        <v>2000</v>
      </c>
      <c r="M321" s="89">
        <v>2000</v>
      </c>
      <c r="N321" s="89">
        <v>2000</v>
      </c>
      <c r="O321" s="89">
        <v>2000</v>
      </c>
      <c r="P321" s="89">
        <v>2000</v>
      </c>
      <c r="Q321" s="89">
        <v>2000</v>
      </c>
      <c r="R321" s="45">
        <f t="shared" si="14"/>
        <v>24000</v>
      </c>
      <c r="S321" s="6">
        <f t="shared" si="13"/>
        <v>0</v>
      </c>
    </row>
    <row r="322" spans="1:20" s="65" customFormat="1" ht="30" hidden="1" x14ac:dyDescent="0.25">
      <c r="A322" s="43">
        <v>2214</v>
      </c>
      <c r="B322" s="46">
        <v>2</v>
      </c>
      <c r="C322" s="4">
        <v>4</v>
      </c>
      <c r="D322" s="5" t="s">
        <v>311</v>
      </c>
      <c r="E322" s="44">
        <v>1200</v>
      </c>
      <c r="F322" s="6"/>
      <c r="G322" s="6"/>
      <c r="H322" s="6">
        <v>1200</v>
      </c>
      <c r="I322" s="6"/>
      <c r="J322" s="6"/>
      <c r="K322" s="6"/>
      <c r="L322" s="6"/>
      <c r="M322" s="6"/>
      <c r="N322" s="6"/>
      <c r="O322" s="6"/>
      <c r="P322" s="6"/>
      <c r="Q322" s="6"/>
      <c r="R322" s="45">
        <f t="shared" si="14"/>
        <v>1200</v>
      </c>
      <c r="S322" s="6">
        <f t="shared" si="13"/>
        <v>0</v>
      </c>
    </row>
    <row r="323" spans="1:20" s="65" customFormat="1" hidden="1" x14ac:dyDescent="0.25">
      <c r="A323" s="43">
        <v>2214</v>
      </c>
      <c r="B323" s="46">
        <v>2</v>
      </c>
      <c r="C323" s="4">
        <v>4</v>
      </c>
      <c r="D323" s="5" t="s">
        <v>312</v>
      </c>
      <c r="E323" s="44">
        <v>250</v>
      </c>
      <c r="F323" s="6"/>
      <c r="G323" s="6"/>
      <c r="H323" s="6">
        <v>250</v>
      </c>
      <c r="I323" s="6"/>
      <c r="J323" s="6"/>
      <c r="K323" s="6"/>
      <c r="L323" s="6"/>
      <c r="M323" s="6"/>
      <c r="N323" s="6"/>
      <c r="O323" s="6"/>
      <c r="P323" s="6"/>
      <c r="Q323" s="6"/>
      <c r="R323" s="45">
        <f t="shared" si="14"/>
        <v>250</v>
      </c>
      <c r="S323" s="6">
        <f t="shared" si="13"/>
        <v>0</v>
      </c>
    </row>
    <row r="324" spans="1:20" s="65" customFormat="1" hidden="1" x14ac:dyDescent="0.25">
      <c r="A324" s="43">
        <v>2214</v>
      </c>
      <c r="B324" s="46">
        <v>2</v>
      </c>
      <c r="C324" s="4">
        <v>4</v>
      </c>
      <c r="D324" s="5" t="s">
        <v>313</v>
      </c>
      <c r="E324" s="44">
        <v>70</v>
      </c>
      <c r="F324" s="6"/>
      <c r="G324" s="6"/>
      <c r="H324" s="6">
        <v>70</v>
      </c>
      <c r="I324" s="6"/>
      <c r="J324" s="6"/>
      <c r="K324" s="6"/>
      <c r="L324" s="6"/>
      <c r="M324" s="6"/>
      <c r="N324" s="6"/>
      <c r="O324" s="6"/>
      <c r="P324" s="6"/>
      <c r="Q324" s="6"/>
      <c r="R324" s="45">
        <f t="shared" si="14"/>
        <v>70</v>
      </c>
      <c r="S324" s="6">
        <f t="shared" si="13"/>
        <v>0</v>
      </c>
    </row>
    <row r="325" spans="1:20" s="65" customFormat="1" hidden="1" x14ac:dyDescent="0.25">
      <c r="A325" s="43">
        <v>2214</v>
      </c>
      <c r="B325" s="46">
        <v>2</v>
      </c>
      <c r="C325" s="4">
        <v>4</v>
      </c>
      <c r="D325" s="5" t="s">
        <v>314</v>
      </c>
      <c r="E325" s="44">
        <v>250</v>
      </c>
      <c r="F325" s="6"/>
      <c r="G325" s="6"/>
      <c r="H325" s="6">
        <v>250</v>
      </c>
      <c r="I325" s="6"/>
      <c r="J325" s="6"/>
      <c r="K325" s="6"/>
      <c r="L325" s="6"/>
      <c r="M325" s="6"/>
      <c r="N325" s="6"/>
      <c r="O325" s="6"/>
      <c r="P325" s="6"/>
      <c r="Q325" s="6"/>
      <c r="R325" s="45">
        <f t="shared" si="14"/>
        <v>250</v>
      </c>
      <c r="S325" s="6">
        <f t="shared" si="13"/>
        <v>0</v>
      </c>
    </row>
    <row r="326" spans="1:20" s="65" customFormat="1" hidden="1" x14ac:dyDescent="0.2">
      <c r="A326" s="43">
        <v>2231</v>
      </c>
      <c r="B326" s="46">
        <v>1</v>
      </c>
      <c r="C326" s="4">
        <v>4</v>
      </c>
      <c r="D326" s="20" t="s">
        <v>315</v>
      </c>
      <c r="E326" s="53">
        <v>160</v>
      </c>
      <c r="F326" s="6"/>
      <c r="G326" s="6">
        <v>160</v>
      </c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45">
        <f t="shared" ref="R326:R336" si="16">SUM(G326:Q326)</f>
        <v>160</v>
      </c>
      <c r="S326" s="6">
        <f t="shared" ref="S326:S389" si="17">E326-R326</f>
        <v>0</v>
      </c>
    </row>
    <row r="327" spans="1:20" s="65" customFormat="1" hidden="1" x14ac:dyDescent="0.2">
      <c r="A327" s="43">
        <v>2231</v>
      </c>
      <c r="B327" s="46">
        <v>1</v>
      </c>
      <c r="C327" s="4">
        <v>4</v>
      </c>
      <c r="D327" s="20" t="s">
        <v>316</v>
      </c>
      <c r="E327" s="53">
        <v>270</v>
      </c>
      <c r="F327" s="6"/>
      <c r="G327" s="6">
        <v>270</v>
      </c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45">
        <f t="shared" si="16"/>
        <v>270</v>
      </c>
      <c r="S327" s="6">
        <f t="shared" si="17"/>
        <v>0</v>
      </c>
    </row>
    <row r="328" spans="1:20" s="52" customFormat="1" hidden="1" x14ac:dyDescent="0.25">
      <c r="A328" s="43">
        <v>2231</v>
      </c>
      <c r="B328" s="46">
        <v>1</v>
      </c>
      <c r="C328" s="4">
        <v>4</v>
      </c>
      <c r="D328" s="20" t="s">
        <v>317</v>
      </c>
      <c r="E328" s="53">
        <v>120</v>
      </c>
      <c r="F328" s="6"/>
      <c r="G328" s="6">
        <v>120</v>
      </c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45">
        <f t="shared" si="16"/>
        <v>120</v>
      </c>
      <c r="S328" s="6">
        <f t="shared" si="17"/>
        <v>0</v>
      </c>
    </row>
    <row r="329" spans="1:20" s="52" customFormat="1" hidden="1" x14ac:dyDescent="0.25">
      <c r="A329" s="43">
        <v>2231</v>
      </c>
      <c r="B329" s="46">
        <v>1</v>
      </c>
      <c r="C329" s="4">
        <v>4</v>
      </c>
      <c r="D329" s="20" t="s">
        <v>318</v>
      </c>
      <c r="E329" s="53">
        <v>75</v>
      </c>
      <c r="F329" s="6"/>
      <c r="G329" s="6">
        <v>75</v>
      </c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45">
        <f t="shared" si="16"/>
        <v>75</v>
      </c>
      <c r="S329" s="6">
        <f t="shared" si="17"/>
        <v>0</v>
      </c>
    </row>
    <row r="330" spans="1:20" ht="40.5" hidden="1" customHeight="1" x14ac:dyDescent="0.2">
      <c r="A330" s="43">
        <v>2231</v>
      </c>
      <c r="B330" s="46">
        <v>1</v>
      </c>
      <c r="C330" s="4">
        <v>4</v>
      </c>
      <c r="D330" s="20" t="s">
        <v>319</v>
      </c>
      <c r="E330" s="53">
        <v>150</v>
      </c>
      <c r="F330" s="6"/>
      <c r="G330" s="6">
        <v>150</v>
      </c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45">
        <f t="shared" si="16"/>
        <v>150</v>
      </c>
      <c r="S330" s="6">
        <f t="shared" si="17"/>
        <v>0</v>
      </c>
    </row>
    <row r="331" spans="1:20" ht="36" hidden="1" x14ac:dyDescent="0.25">
      <c r="A331" s="43">
        <v>2231</v>
      </c>
      <c r="B331" s="46">
        <v>1</v>
      </c>
      <c r="C331" s="4">
        <v>4</v>
      </c>
      <c r="D331" s="7" t="s">
        <v>320</v>
      </c>
      <c r="E331" s="53">
        <v>150</v>
      </c>
      <c r="F331" s="6"/>
      <c r="G331" s="6">
        <v>150</v>
      </c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45">
        <f t="shared" si="16"/>
        <v>150</v>
      </c>
      <c r="S331" s="6">
        <f t="shared" si="17"/>
        <v>0</v>
      </c>
    </row>
    <row r="332" spans="1:20" s="52" customFormat="1" ht="36" hidden="1" x14ac:dyDescent="0.25">
      <c r="A332" s="43">
        <v>2231</v>
      </c>
      <c r="B332" s="46">
        <v>1</v>
      </c>
      <c r="C332" s="4">
        <v>4</v>
      </c>
      <c r="D332" s="7" t="s">
        <v>321</v>
      </c>
      <c r="E332" s="53">
        <v>150</v>
      </c>
      <c r="F332" s="6"/>
      <c r="G332" s="6">
        <v>150</v>
      </c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45">
        <f t="shared" si="16"/>
        <v>150</v>
      </c>
      <c r="S332" s="6">
        <f t="shared" si="17"/>
        <v>0</v>
      </c>
    </row>
    <row r="333" spans="1:20" s="52" customFormat="1" ht="36" hidden="1" x14ac:dyDescent="0.25">
      <c r="A333" s="43">
        <v>2231</v>
      </c>
      <c r="B333" s="46">
        <v>1</v>
      </c>
      <c r="C333" s="4">
        <v>4</v>
      </c>
      <c r="D333" s="7" t="s">
        <v>322</v>
      </c>
      <c r="E333" s="53">
        <v>200</v>
      </c>
      <c r="F333" s="6"/>
      <c r="G333" s="6">
        <v>200</v>
      </c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45">
        <f t="shared" si="16"/>
        <v>200</v>
      </c>
      <c r="S333" s="6">
        <f t="shared" si="17"/>
        <v>0</v>
      </c>
    </row>
    <row r="334" spans="1:20" s="52" customFormat="1" ht="78" hidden="1" customHeight="1" x14ac:dyDescent="0.25">
      <c r="A334" s="43">
        <v>2231</v>
      </c>
      <c r="B334" s="46">
        <v>1</v>
      </c>
      <c r="C334" s="4">
        <v>4</v>
      </c>
      <c r="D334" s="7" t="s">
        <v>323</v>
      </c>
      <c r="E334" s="53">
        <v>125</v>
      </c>
      <c r="F334" s="6"/>
      <c r="G334" s="6">
        <v>125</v>
      </c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45">
        <f t="shared" si="16"/>
        <v>125</v>
      </c>
      <c r="S334" s="6">
        <f t="shared" si="17"/>
        <v>0</v>
      </c>
    </row>
    <row r="335" spans="1:20" s="52" customFormat="1" ht="24" hidden="1" x14ac:dyDescent="0.25">
      <c r="A335" s="43">
        <v>2231</v>
      </c>
      <c r="B335" s="46">
        <v>1</v>
      </c>
      <c r="C335" s="4">
        <v>4</v>
      </c>
      <c r="D335" s="7" t="s">
        <v>324</v>
      </c>
      <c r="E335" s="53">
        <v>90</v>
      </c>
      <c r="F335" s="6"/>
      <c r="G335" s="6">
        <v>90</v>
      </c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45">
        <f t="shared" si="16"/>
        <v>90</v>
      </c>
      <c r="S335" s="6">
        <f t="shared" si="17"/>
        <v>0</v>
      </c>
    </row>
    <row r="336" spans="1:20" s="52" customFormat="1" hidden="1" x14ac:dyDescent="0.25">
      <c r="A336" s="43">
        <v>2231</v>
      </c>
      <c r="B336" s="46">
        <v>1</v>
      </c>
      <c r="C336" s="4">
        <v>4</v>
      </c>
      <c r="D336" s="20" t="s">
        <v>325</v>
      </c>
      <c r="E336" s="53">
        <v>700</v>
      </c>
      <c r="F336" s="6"/>
      <c r="G336" s="6">
        <v>700</v>
      </c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45">
        <f t="shared" si="16"/>
        <v>700</v>
      </c>
      <c r="S336" s="6">
        <f t="shared" si="17"/>
        <v>0</v>
      </c>
      <c r="T336" s="47"/>
    </row>
    <row r="337" spans="1:19" s="52" customFormat="1" ht="24" hidden="1" x14ac:dyDescent="0.25">
      <c r="A337" s="43">
        <v>2231</v>
      </c>
      <c r="B337" s="46">
        <v>2</v>
      </c>
      <c r="C337" s="4">
        <v>4</v>
      </c>
      <c r="D337" s="1" t="s">
        <v>326</v>
      </c>
      <c r="E337" s="55">
        <v>103.32000000000001</v>
      </c>
      <c r="F337" s="6"/>
      <c r="G337" s="56">
        <v>103.32</v>
      </c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57">
        <f t="shared" si="14"/>
        <v>103.32</v>
      </c>
      <c r="S337" s="6">
        <f t="shared" si="17"/>
        <v>0</v>
      </c>
    </row>
    <row r="338" spans="1:19" s="52" customFormat="1" ht="24" hidden="1" x14ac:dyDescent="0.25">
      <c r="A338" s="43">
        <v>2231</v>
      </c>
      <c r="B338" s="46">
        <v>2</v>
      </c>
      <c r="C338" s="4">
        <v>4</v>
      </c>
      <c r="D338" s="1" t="s">
        <v>327</v>
      </c>
      <c r="E338" s="55">
        <v>243.60000000000002</v>
      </c>
      <c r="F338" s="6"/>
      <c r="G338" s="56">
        <v>243.6</v>
      </c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57">
        <f t="shared" si="14"/>
        <v>243.6</v>
      </c>
      <c r="S338" s="6">
        <f t="shared" si="17"/>
        <v>0</v>
      </c>
    </row>
    <row r="339" spans="1:19" s="52" customFormat="1" ht="24" hidden="1" x14ac:dyDescent="0.25">
      <c r="A339" s="43">
        <v>2231</v>
      </c>
      <c r="B339" s="46">
        <v>2</v>
      </c>
      <c r="C339" s="4">
        <v>4</v>
      </c>
      <c r="D339" s="1" t="s">
        <v>328</v>
      </c>
      <c r="E339" s="55">
        <v>422.5</v>
      </c>
      <c r="F339" s="6"/>
      <c r="G339" s="56">
        <v>422.5</v>
      </c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57">
        <f t="shared" si="14"/>
        <v>422.5</v>
      </c>
      <c r="S339" s="6">
        <f t="shared" si="17"/>
        <v>0</v>
      </c>
    </row>
    <row r="340" spans="1:19" s="52" customFormat="1" ht="36" hidden="1" x14ac:dyDescent="0.25">
      <c r="A340" s="43">
        <v>2231</v>
      </c>
      <c r="B340" s="46">
        <v>2</v>
      </c>
      <c r="C340" s="4">
        <v>4</v>
      </c>
      <c r="D340" s="1" t="s">
        <v>329</v>
      </c>
      <c r="E340" s="55">
        <v>1392</v>
      </c>
      <c r="F340" s="6"/>
      <c r="G340" s="56">
        <v>1392</v>
      </c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57">
        <f t="shared" si="14"/>
        <v>1392</v>
      </c>
      <c r="S340" s="6">
        <f t="shared" si="17"/>
        <v>0</v>
      </c>
    </row>
    <row r="341" spans="1:19" s="52" customFormat="1" ht="48" hidden="1" x14ac:dyDescent="0.25">
      <c r="A341" s="43">
        <v>2231</v>
      </c>
      <c r="B341" s="46">
        <v>2</v>
      </c>
      <c r="C341" s="4">
        <v>4</v>
      </c>
      <c r="D341" s="1" t="s">
        <v>330</v>
      </c>
      <c r="E341" s="55">
        <v>8700</v>
      </c>
      <c r="F341" s="6"/>
      <c r="G341" s="56">
        <v>8700</v>
      </c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57">
        <f t="shared" si="14"/>
        <v>8700</v>
      </c>
      <c r="S341" s="6">
        <f t="shared" si="17"/>
        <v>0</v>
      </c>
    </row>
    <row r="342" spans="1:19" s="52" customFormat="1" ht="38.25" hidden="1" x14ac:dyDescent="0.25">
      <c r="A342" s="12">
        <v>2231</v>
      </c>
      <c r="B342" s="46">
        <v>2</v>
      </c>
      <c r="C342" s="4">
        <v>4</v>
      </c>
      <c r="D342" s="90" t="s">
        <v>331</v>
      </c>
      <c r="E342" s="67">
        <v>208.8</v>
      </c>
      <c r="F342" s="49"/>
      <c r="G342" s="49"/>
      <c r="H342" s="49"/>
      <c r="I342" s="49"/>
      <c r="J342" s="49"/>
      <c r="K342" s="49"/>
      <c r="L342" s="49"/>
      <c r="M342" s="77">
        <v>208.8</v>
      </c>
      <c r="N342" s="49"/>
      <c r="O342" s="49"/>
      <c r="P342" s="49"/>
      <c r="Q342" s="49"/>
      <c r="R342" s="91">
        <f t="shared" si="14"/>
        <v>208.8</v>
      </c>
      <c r="S342" s="6">
        <f t="shared" si="17"/>
        <v>0</v>
      </c>
    </row>
    <row r="343" spans="1:19" s="52" customFormat="1" ht="38.25" hidden="1" x14ac:dyDescent="0.25">
      <c r="A343" s="12">
        <v>2231</v>
      </c>
      <c r="B343" s="46">
        <v>1</v>
      </c>
      <c r="C343" s="4">
        <v>4</v>
      </c>
      <c r="D343" s="90" t="s">
        <v>332</v>
      </c>
      <c r="E343" s="67">
        <v>382.8</v>
      </c>
      <c r="F343" s="49"/>
      <c r="G343" s="49"/>
      <c r="H343" s="49"/>
      <c r="I343" s="49"/>
      <c r="J343" s="49"/>
      <c r="K343" s="49"/>
      <c r="L343" s="49"/>
      <c r="M343" s="77">
        <v>382.8</v>
      </c>
      <c r="N343" s="49"/>
      <c r="O343" s="49"/>
      <c r="P343" s="49"/>
      <c r="Q343" s="49"/>
      <c r="R343" s="45">
        <f t="shared" si="14"/>
        <v>382.8</v>
      </c>
      <c r="S343" s="6">
        <f t="shared" si="17"/>
        <v>0</v>
      </c>
    </row>
    <row r="344" spans="1:19" s="52" customFormat="1" ht="25.5" hidden="1" x14ac:dyDescent="0.25">
      <c r="A344" s="12">
        <v>2231</v>
      </c>
      <c r="B344" s="46">
        <v>1</v>
      </c>
      <c r="C344" s="4">
        <v>4</v>
      </c>
      <c r="D344" s="90" t="s">
        <v>333</v>
      </c>
      <c r="E344" s="67">
        <v>522</v>
      </c>
      <c r="F344" s="92"/>
      <c r="G344" s="92"/>
      <c r="H344" s="49"/>
      <c r="I344" s="49"/>
      <c r="J344" s="49"/>
      <c r="K344" s="49"/>
      <c r="L344" s="49"/>
      <c r="M344" s="77">
        <v>522</v>
      </c>
      <c r="N344" s="49"/>
      <c r="O344" s="49"/>
      <c r="P344" s="49"/>
      <c r="Q344" s="92"/>
      <c r="R344" s="45">
        <f t="shared" si="14"/>
        <v>522</v>
      </c>
      <c r="S344" s="6">
        <f t="shared" si="17"/>
        <v>0</v>
      </c>
    </row>
    <row r="345" spans="1:19" s="52" customFormat="1" ht="25.5" hidden="1" x14ac:dyDescent="0.25">
      <c r="A345" s="12">
        <v>2231</v>
      </c>
      <c r="B345" s="46">
        <v>1</v>
      </c>
      <c r="C345" s="4">
        <v>4</v>
      </c>
      <c r="D345" s="90" t="s">
        <v>334</v>
      </c>
      <c r="E345" s="67">
        <v>1392</v>
      </c>
      <c r="F345" s="49"/>
      <c r="G345" s="49"/>
      <c r="H345" s="49"/>
      <c r="I345" s="49"/>
      <c r="J345" s="49"/>
      <c r="K345" s="49"/>
      <c r="L345" s="49"/>
      <c r="M345" s="77">
        <v>1392</v>
      </c>
      <c r="N345" s="49"/>
      <c r="O345" s="49"/>
      <c r="P345" s="49"/>
      <c r="Q345" s="49"/>
      <c r="R345" s="45">
        <f t="shared" si="14"/>
        <v>1392</v>
      </c>
      <c r="S345" s="6">
        <f t="shared" si="17"/>
        <v>0</v>
      </c>
    </row>
    <row r="346" spans="1:19" s="52" customFormat="1" ht="51" hidden="1" x14ac:dyDescent="0.25">
      <c r="A346" s="12">
        <v>2231</v>
      </c>
      <c r="B346" s="46">
        <v>1</v>
      </c>
      <c r="C346" s="4">
        <v>4</v>
      </c>
      <c r="D346" s="90" t="s">
        <v>335</v>
      </c>
      <c r="E346" s="67">
        <v>104.4</v>
      </c>
      <c r="F346" s="49"/>
      <c r="G346" s="49"/>
      <c r="H346" s="49"/>
      <c r="I346" s="49"/>
      <c r="J346" s="49"/>
      <c r="K346" s="49"/>
      <c r="L346" s="49"/>
      <c r="M346" s="77">
        <v>104.4</v>
      </c>
      <c r="N346" s="49"/>
      <c r="O346" s="49"/>
      <c r="P346" s="49"/>
      <c r="Q346" s="49"/>
      <c r="R346" s="45">
        <f t="shared" si="14"/>
        <v>104.4</v>
      </c>
      <c r="S346" s="6">
        <f t="shared" si="17"/>
        <v>0</v>
      </c>
    </row>
    <row r="347" spans="1:19" s="52" customFormat="1" ht="51" hidden="1" x14ac:dyDescent="0.25">
      <c r="A347" s="12">
        <v>2231</v>
      </c>
      <c r="B347" s="46">
        <v>1</v>
      </c>
      <c r="C347" s="4">
        <v>4</v>
      </c>
      <c r="D347" s="90" t="s">
        <v>336</v>
      </c>
      <c r="E347" s="67">
        <v>812.00000000000011</v>
      </c>
      <c r="F347" s="49"/>
      <c r="G347" s="49"/>
      <c r="H347" s="49"/>
      <c r="I347" s="49"/>
      <c r="J347" s="49"/>
      <c r="K347" s="49"/>
      <c r="L347" s="49"/>
      <c r="M347" s="77">
        <v>812.00000000000011</v>
      </c>
      <c r="N347" s="49"/>
      <c r="O347" s="49"/>
      <c r="P347" s="49"/>
      <c r="Q347" s="49"/>
      <c r="R347" s="45">
        <f t="shared" si="14"/>
        <v>812.00000000000011</v>
      </c>
      <c r="S347" s="6">
        <f t="shared" si="17"/>
        <v>0</v>
      </c>
    </row>
    <row r="348" spans="1:19" s="52" customFormat="1" ht="51" hidden="1" x14ac:dyDescent="0.25">
      <c r="A348" s="12">
        <v>2231</v>
      </c>
      <c r="B348" s="46">
        <v>1</v>
      </c>
      <c r="C348" s="4">
        <v>4</v>
      </c>
      <c r="D348" s="90" t="s">
        <v>337</v>
      </c>
      <c r="E348" s="67">
        <v>869.99999999999989</v>
      </c>
      <c r="F348" s="49"/>
      <c r="G348" s="49"/>
      <c r="H348" s="49"/>
      <c r="I348" s="49"/>
      <c r="J348" s="49"/>
      <c r="K348" s="49"/>
      <c r="L348" s="49"/>
      <c r="M348" s="77">
        <v>869.99999999999989</v>
      </c>
      <c r="N348" s="49"/>
      <c r="O348" s="49"/>
      <c r="P348" s="49"/>
      <c r="Q348" s="49"/>
      <c r="R348" s="45">
        <f t="shared" si="14"/>
        <v>869.99999999999989</v>
      </c>
      <c r="S348" s="6">
        <f t="shared" si="17"/>
        <v>0</v>
      </c>
    </row>
    <row r="349" spans="1:19" s="93" customFormat="1" ht="51" hidden="1" x14ac:dyDescent="0.25">
      <c r="A349" s="12">
        <v>2231</v>
      </c>
      <c r="B349" s="46">
        <v>1</v>
      </c>
      <c r="C349" s="4">
        <v>4</v>
      </c>
      <c r="D349" s="90" t="s">
        <v>338</v>
      </c>
      <c r="E349" s="67">
        <v>1276</v>
      </c>
      <c r="F349" s="49"/>
      <c r="G349" s="49"/>
      <c r="H349" s="49"/>
      <c r="I349" s="49"/>
      <c r="J349" s="49"/>
      <c r="K349" s="49"/>
      <c r="L349" s="49"/>
      <c r="M349" s="77">
        <v>1276</v>
      </c>
      <c r="N349" s="49"/>
      <c r="O349" s="49"/>
      <c r="P349" s="49"/>
      <c r="Q349" s="49"/>
      <c r="R349" s="45">
        <f t="shared" ref="R349:R410" si="18">SUM(F349:Q349)</f>
        <v>1276</v>
      </c>
      <c r="S349" s="6">
        <f t="shared" si="17"/>
        <v>0</v>
      </c>
    </row>
    <row r="350" spans="1:19" s="93" customFormat="1" ht="51" hidden="1" x14ac:dyDescent="0.25">
      <c r="A350" s="94">
        <v>2231</v>
      </c>
      <c r="B350" s="46">
        <v>1</v>
      </c>
      <c r="C350" s="4">
        <v>4</v>
      </c>
      <c r="D350" s="90" t="s">
        <v>339</v>
      </c>
      <c r="E350" s="67">
        <v>1566</v>
      </c>
      <c r="F350" s="49"/>
      <c r="G350" s="49"/>
      <c r="H350" s="49"/>
      <c r="I350" s="49"/>
      <c r="J350" s="49"/>
      <c r="K350" s="49"/>
      <c r="L350" s="49"/>
      <c r="M350" s="77">
        <v>1566</v>
      </c>
      <c r="N350" s="49"/>
      <c r="O350" s="49"/>
      <c r="P350" s="49"/>
      <c r="Q350" s="49"/>
      <c r="R350" s="45">
        <f t="shared" si="18"/>
        <v>1566</v>
      </c>
      <c r="S350" s="6">
        <f t="shared" si="17"/>
        <v>0</v>
      </c>
    </row>
    <row r="351" spans="1:19" s="93" customFormat="1" ht="38.25" hidden="1" x14ac:dyDescent="0.25">
      <c r="A351" s="94">
        <v>2231</v>
      </c>
      <c r="B351" s="46">
        <v>1</v>
      </c>
      <c r="C351" s="4">
        <v>4</v>
      </c>
      <c r="D351" s="90" t="s">
        <v>340</v>
      </c>
      <c r="E351" s="67">
        <v>57.999999999999993</v>
      </c>
      <c r="F351" s="49"/>
      <c r="G351" s="49"/>
      <c r="H351" s="49"/>
      <c r="I351" s="49"/>
      <c r="J351" s="49"/>
      <c r="K351" s="49"/>
      <c r="L351" s="49"/>
      <c r="M351" s="77">
        <v>57.999999999999993</v>
      </c>
      <c r="N351" s="49"/>
      <c r="O351" s="49"/>
      <c r="P351" s="49"/>
      <c r="Q351" s="49"/>
      <c r="R351" s="45">
        <f t="shared" si="18"/>
        <v>57.999999999999993</v>
      </c>
      <c r="S351" s="6">
        <f t="shared" si="17"/>
        <v>0</v>
      </c>
    </row>
    <row r="352" spans="1:19" s="93" customFormat="1" ht="38.25" hidden="1" x14ac:dyDescent="0.25">
      <c r="A352" s="94">
        <v>2231</v>
      </c>
      <c r="B352" s="46">
        <v>1</v>
      </c>
      <c r="C352" s="4">
        <v>4</v>
      </c>
      <c r="D352" s="90" t="s">
        <v>341</v>
      </c>
      <c r="E352" s="67">
        <v>174</v>
      </c>
      <c r="F352" s="49"/>
      <c r="G352" s="49"/>
      <c r="H352" s="49"/>
      <c r="I352" s="49"/>
      <c r="J352" s="49"/>
      <c r="K352" s="49"/>
      <c r="L352" s="49"/>
      <c r="M352" s="77">
        <v>174</v>
      </c>
      <c r="N352" s="49"/>
      <c r="O352" s="49"/>
      <c r="P352" s="49"/>
      <c r="Q352" s="49"/>
      <c r="R352" s="45">
        <f t="shared" si="18"/>
        <v>174</v>
      </c>
      <c r="S352" s="6">
        <f t="shared" si="17"/>
        <v>0</v>
      </c>
    </row>
    <row r="353" spans="1:19" s="93" customFormat="1" ht="38.25" hidden="1" x14ac:dyDescent="0.25">
      <c r="A353" s="94">
        <v>2231</v>
      </c>
      <c r="B353" s="46">
        <v>1</v>
      </c>
      <c r="C353" s="4">
        <v>4</v>
      </c>
      <c r="D353" s="90" t="s">
        <v>341</v>
      </c>
      <c r="E353" s="67">
        <v>290</v>
      </c>
      <c r="F353" s="49"/>
      <c r="G353" s="49"/>
      <c r="H353" s="49"/>
      <c r="I353" s="49"/>
      <c r="J353" s="49"/>
      <c r="K353" s="49"/>
      <c r="L353" s="49"/>
      <c r="M353" s="77">
        <v>290</v>
      </c>
      <c r="N353" s="49"/>
      <c r="O353" s="49"/>
      <c r="P353" s="49"/>
      <c r="Q353" s="49"/>
      <c r="R353" s="45">
        <f t="shared" si="18"/>
        <v>290</v>
      </c>
      <c r="S353" s="6">
        <f t="shared" si="17"/>
        <v>0</v>
      </c>
    </row>
    <row r="354" spans="1:19" s="93" customFormat="1" ht="38.25" hidden="1" x14ac:dyDescent="0.25">
      <c r="A354" s="94">
        <v>2231</v>
      </c>
      <c r="B354" s="46">
        <v>1</v>
      </c>
      <c r="C354" s="4">
        <v>4</v>
      </c>
      <c r="D354" s="90" t="s">
        <v>342</v>
      </c>
      <c r="E354" s="67">
        <v>406.00000000000006</v>
      </c>
      <c r="F354" s="49"/>
      <c r="G354" s="49"/>
      <c r="H354" s="49"/>
      <c r="I354" s="49"/>
      <c r="J354" s="49"/>
      <c r="K354" s="49"/>
      <c r="L354" s="49"/>
      <c r="M354" s="77">
        <v>406.00000000000006</v>
      </c>
      <c r="N354" s="49"/>
      <c r="O354" s="49"/>
      <c r="P354" s="49"/>
      <c r="Q354" s="49"/>
      <c r="R354" s="45">
        <f t="shared" si="18"/>
        <v>406.00000000000006</v>
      </c>
      <c r="S354" s="6">
        <f t="shared" si="17"/>
        <v>0</v>
      </c>
    </row>
    <row r="355" spans="1:19" s="93" customFormat="1" ht="38.25" hidden="1" x14ac:dyDescent="0.25">
      <c r="A355" s="94">
        <v>2231</v>
      </c>
      <c r="B355" s="46">
        <v>1</v>
      </c>
      <c r="C355" s="4">
        <v>4</v>
      </c>
      <c r="D355" s="90" t="s">
        <v>343</v>
      </c>
      <c r="E355" s="67">
        <v>522</v>
      </c>
      <c r="F355" s="49"/>
      <c r="G355" s="49"/>
      <c r="H355" s="49"/>
      <c r="I355" s="49"/>
      <c r="J355" s="49"/>
      <c r="K355" s="49"/>
      <c r="L355" s="49"/>
      <c r="M355" s="77">
        <v>522</v>
      </c>
      <c r="N355" s="49"/>
      <c r="O355" s="49"/>
      <c r="P355" s="49"/>
      <c r="Q355" s="49"/>
      <c r="R355" s="45">
        <f t="shared" si="18"/>
        <v>522</v>
      </c>
      <c r="S355" s="6">
        <f t="shared" si="17"/>
        <v>0</v>
      </c>
    </row>
    <row r="356" spans="1:19" s="93" customFormat="1" ht="38.25" hidden="1" x14ac:dyDescent="0.25">
      <c r="A356" s="94">
        <v>2231</v>
      </c>
      <c r="B356" s="46">
        <v>1</v>
      </c>
      <c r="C356" s="4">
        <v>4</v>
      </c>
      <c r="D356" s="90" t="s">
        <v>344</v>
      </c>
      <c r="E356" s="67">
        <v>140</v>
      </c>
      <c r="F356" s="49"/>
      <c r="G356" s="49"/>
      <c r="H356" s="53">
        <v>140</v>
      </c>
      <c r="I356" s="49"/>
      <c r="J356" s="49"/>
      <c r="K356" s="49"/>
      <c r="L356" s="49"/>
      <c r="M356" s="77"/>
      <c r="N356" s="49"/>
      <c r="O356" s="49"/>
      <c r="P356" s="49"/>
      <c r="Q356" s="49"/>
      <c r="R356" s="45">
        <f t="shared" si="18"/>
        <v>140</v>
      </c>
      <c r="S356" s="6">
        <f t="shared" si="17"/>
        <v>0</v>
      </c>
    </row>
    <row r="357" spans="1:19" s="93" customFormat="1" ht="25.5" hidden="1" x14ac:dyDescent="0.25">
      <c r="A357" s="94">
        <v>2231</v>
      </c>
      <c r="B357" s="46">
        <v>1</v>
      </c>
      <c r="C357" s="4">
        <v>4</v>
      </c>
      <c r="D357" s="95" t="s">
        <v>345</v>
      </c>
      <c r="E357" s="67">
        <v>174</v>
      </c>
      <c r="F357" s="49"/>
      <c r="G357" s="49"/>
      <c r="H357" s="49"/>
      <c r="I357" s="49"/>
      <c r="J357" s="49"/>
      <c r="K357" s="49"/>
      <c r="L357" s="49"/>
      <c r="M357" s="77">
        <v>174</v>
      </c>
      <c r="N357" s="49"/>
      <c r="O357" s="49"/>
      <c r="P357" s="49"/>
      <c r="Q357" s="49"/>
      <c r="R357" s="45">
        <f t="shared" si="18"/>
        <v>174</v>
      </c>
      <c r="S357" s="6">
        <f t="shared" si="17"/>
        <v>0</v>
      </c>
    </row>
    <row r="358" spans="1:19" s="93" customFormat="1" ht="25.5" hidden="1" x14ac:dyDescent="0.25">
      <c r="A358" s="94">
        <v>2231</v>
      </c>
      <c r="B358" s="46">
        <v>1</v>
      </c>
      <c r="C358" s="4">
        <v>4</v>
      </c>
      <c r="D358" s="90" t="s">
        <v>346</v>
      </c>
      <c r="E358" s="67">
        <v>370</v>
      </c>
      <c r="F358" s="49"/>
      <c r="G358" s="49"/>
      <c r="H358" s="49"/>
      <c r="I358" s="49"/>
      <c r="J358" s="49"/>
      <c r="K358" s="49"/>
      <c r="L358" s="49"/>
      <c r="M358" s="77">
        <v>370</v>
      </c>
      <c r="N358" s="49"/>
      <c r="O358" s="49"/>
      <c r="P358" s="49"/>
      <c r="Q358" s="49"/>
      <c r="R358" s="45">
        <f t="shared" si="18"/>
        <v>370</v>
      </c>
      <c r="S358" s="6">
        <f t="shared" si="17"/>
        <v>0</v>
      </c>
    </row>
    <row r="359" spans="1:19" s="93" customFormat="1" ht="45" hidden="1" x14ac:dyDescent="0.25">
      <c r="A359" s="96">
        <v>2231</v>
      </c>
      <c r="B359" s="46">
        <v>1</v>
      </c>
      <c r="C359" s="4">
        <v>4</v>
      </c>
      <c r="D359" s="21" t="s">
        <v>347</v>
      </c>
      <c r="E359" s="53">
        <v>70</v>
      </c>
      <c r="F359" s="6"/>
      <c r="G359" s="6"/>
      <c r="H359" s="6"/>
      <c r="I359" s="6"/>
      <c r="J359" s="6"/>
      <c r="K359" s="6"/>
      <c r="L359" s="6"/>
      <c r="M359" s="6"/>
      <c r="N359" s="6"/>
      <c r="O359" s="6">
        <v>70</v>
      </c>
      <c r="P359" s="6"/>
      <c r="Q359" s="6"/>
      <c r="R359" s="45">
        <f t="shared" si="18"/>
        <v>70</v>
      </c>
      <c r="S359" s="6">
        <f t="shared" si="17"/>
        <v>0</v>
      </c>
    </row>
    <row r="360" spans="1:19" s="93" customFormat="1" ht="45" hidden="1" x14ac:dyDescent="0.25">
      <c r="A360" s="96">
        <v>2231</v>
      </c>
      <c r="B360" s="46">
        <v>1</v>
      </c>
      <c r="C360" s="4">
        <v>4</v>
      </c>
      <c r="D360" s="21" t="s">
        <v>348</v>
      </c>
      <c r="E360" s="53">
        <v>100</v>
      </c>
      <c r="F360" s="6"/>
      <c r="G360" s="6"/>
      <c r="H360" s="6"/>
      <c r="I360" s="6"/>
      <c r="J360" s="6"/>
      <c r="K360" s="6"/>
      <c r="L360" s="6"/>
      <c r="M360" s="6"/>
      <c r="N360" s="6"/>
      <c r="O360" s="6">
        <v>100</v>
      </c>
      <c r="P360" s="6"/>
      <c r="Q360" s="6"/>
      <c r="R360" s="45">
        <f t="shared" si="18"/>
        <v>100</v>
      </c>
      <c r="S360" s="6">
        <f t="shared" si="17"/>
        <v>0</v>
      </c>
    </row>
    <row r="361" spans="1:19" s="93" customFormat="1" ht="45" hidden="1" x14ac:dyDescent="0.25">
      <c r="A361" s="96">
        <v>2231</v>
      </c>
      <c r="B361" s="46">
        <v>1</v>
      </c>
      <c r="C361" s="4">
        <v>4</v>
      </c>
      <c r="D361" s="21" t="s">
        <v>349</v>
      </c>
      <c r="E361" s="53">
        <v>100</v>
      </c>
      <c r="F361" s="6"/>
      <c r="G361" s="6"/>
      <c r="H361" s="6"/>
      <c r="I361" s="6"/>
      <c r="J361" s="6"/>
      <c r="K361" s="6"/>
      <c r="L361" s="6"/>
      <c r="M361" s="6"/>
      <c r="N361" s="6"/>
      <c r="O361" s="6">
        <v>100</v>
      </c>
      <c r="P361" s="6"/>
      <c r="Q361" s="6"/>
      <c r="R361" s="45">
        <f t="shared" si="18"/>
        <v>100</v>
      </c>
      <c r="S361" s="6">
        <f t="shared" si="17"/>
        <v>0</v>
      </c>
    </row>
    <row r="362" spans="1:19" s="93" customFormat="1" ht="30" hidden="1" x14ac:dyDescent="0.25">
      <c r="A362" s="96">
        <v>2231</v>
      </c>
      <c r="B362" s="46">
        <v>1</v>
      </c>
      <c r="C362" s="4">
        <v>4</v>
      </c>
      <c r="D362" s="21" t="s">
        <v>350</v>
      </c>
      <c r="E362" s="53">
        <v>200</v>
      </c>
      <c r="F362" s="6"/>
      <c r="G362" s="6"/>
      <c r="H362" s="6"/>
      <c r="I362" s="6"/>
      <c r="J362" s="6"/>
      <c r="K362" s="6"/>
      <c r="L362" s="6"/>
      <c r="M362" s="6"/>
      <c r="N362" s="6"/>
      <c r="O362" s="6">
        <v>200</v>
      </c>
      <c r="P362" s="6"/>
      <c r="Q362" s="6"/>
      <c r="R362" s="45">
        <f t="shared" si="18"/>
        <v>200</v>
      </c>
      <c r="S362" s="6">
        <f t="shared" si="17"/>
        <v>0</v>
      </c>
    </row>
    <row r="363" spans="1:19" s="93" customFormat="1" ht="30" hidden="1" x14ac:dyDescent="0.25">
      <c r="A363" s="94">
        <v>2231</v>
      </c>
      <c r="B363" s="46">
        <v>1</v>
      </c>
      <c r="C363" s="4">
        <v>4</v>
      </c>
      <c r="D363" s="13" t="s">
        <v>351</v>
      </c>
      <c r="E363" s="67">
        <v>1150</v>
      </c>
      <c r="F363" s="6"/>
      <c r="G363" s="6"/>
      <c r="H363" s="6">
        <v>1150</v>
      </c>
      <c r="I363" s="6"/>
      <c r="J363" s="6"/>
      <c r="K363" s="6"/>
      <c r="L363" s="6"/>
      <c r="M363" s="6"/>
      <c r="N363" s="6"/>
      <c r="O363" s="6"/>
      <c r="P363" s="6"/>
      <c r="Q363" s="6"/>
      <c r="R363" s="45">
        <f t="shared" si="18"/>
        <v>1150</v>
      </c>
      <c r="S363" s="6">
        <f t="shared" si="17"/>
        <v>0</v>
      </c>
    </row>
    <row r="364" spans="1:19" s="93" customFormat="1" ht="75" hidden="1" x14ac:dyDescent="0.25">
      <c r="A364" s="94">
        <v>2231</v>
      </c>
      <c r="B364" s="46">
        <v>1</v>
      </c>
      <c r="C364" s="4">
        <v>4</v>
      </c>
      <c r="D364" s="13" t="s">
        <v>352</v>
      </c>
      <c r="E364" s="67">
        <v>92</v>
      </c>
      <c r="F364" s="6"/>
      <c r="G364" s="6"/>
      <c r="H364" s="6">
        <v>92</v>
      </c>
      <c r="I364" s="6"/>
      <c r="J364" s="6"/>
      <c r="K364" s="6"/>
      <c r="L364" s="6"/>
      <c r="M364" s="6"/>
      <c r="N364" s="6"/>
      <c r="O364" s="6"/>
      <c r="P364" s="6"/>
      <c r="Q364" s="6"/>
      <c r="R364" s="45">
        <f t="shared" si="18"/>
        <v>92</v>
      </c>
      <c r="S364" s="6">
        <f t="shared" si="17"/>
        <v>0</v>
      </c>
    </row>
    <row r="365" spans="1:19" s="93" customFormat="1" ht="30" hidden="1" x14ac:dyDescent="0.25">
      <c r="A365" s="96">
        <v>2231</v>
      </c>
      <c r="B365" s="46">
        <v>2</v>
      </c>
      <c r="C365" s="4">
        <v>4</v>
      </c>
      <c r="D365" s="5" t="s">
        <v>353</v>
      </c>
      <c r="E365" s="44">
        <v>200</v>
      </c>
      <c r="G365" s="6">
        <v>200</v>
      </c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45">
        <f t="shared" ref="R365:R370" si="19">SUM(G365:Q365)</f>
        <v>200</v>
      </c>
      <c r="S365" s="6">
        <f t="shared" si="17"/>
        <v>0</v>
      </c>
    </row>
    <row r="366" spans="1:19" s="93" customFormat="1" hidden="1" x14ac:dyDescent="0.25">
      <c r="A366" s="96">
        <v>2321</v>
      </c>
      <c r="B366" s="46">
        <v>1</v>
      </c>
      <c r="C366" s="4">
        <v>4</v>
      </c>
      <c r="D366" s="5" t="s">
        <v>354</v>
      </c>
      <c r="E366" s="53">
        <v>400</v>
      </c>
      <c r="G366" s="6"/>
      <c r="H366" s="6"/>
      <c r="I366" s="6"/>
      <c r="J366" s="6"/>
      <c r="K366" s="6"/>
      <c r="L366" s="6"/>
      <c r="M366" s="6">
        <v>400</v>
      </c>
      <c r="N366" s="6"/>
      <c r="O366" s="6"/>
      <c r="P366" s="6"/>
      <c r="Q366" s="6"/>
      <c r="R366" s="45">
        <f t="shared" si="19"/>
        <v>400</v>
      </c>
      <c r="S366" s="6">
        <f t="shared" si="17"/>
        <v>0</v>
      </c>
    </row>
    <row r="367" spans="1:19" s="93" customFormat="1" hidden="1" x14ac:dyDescent="0.25">
      <c r="A367" s="96">
        <v>2321</v>
      </c>
      <c r="B367" s="46">
        <v>1</v>
      </c>
      <c r="C367" s="4">
        <v>4</v>
      </c>
      <c r="D367" s="7" t="s">
        <v>355</v>
      </c>
      <c r="E367" s="53">
        <v>2000</v>
      </c>
      <c r="G367" s="6">
        <v>2000</v>
      </c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45">
        <f t="shared" si="19"/>
        <v>2000</v>
      </c>
      <c r="S367" s="6">
        <f t="shared" si="17"/>
        <v>0</v>
      </c>
    </row>
    <row r="368" spans="1:19" s="93" customFormat="1" hidden="1" x14ac:dyDescent="0.25">
      <c r="A368" s="96">
        <v>2321</v>
      </c>
      <c r="B368" s="46">
        <v>1</v>
      </c>
      <c r="C368" s="4">
        <v>4</v>
      </c>
      <c r="D368" s="7" t="s">
        <v>356</v>
      </c>
      <c r="E368" s="53">
        <v>2000</v>
      </c>
      <c r="G368" s="6">
        <v>2000</v>
      </c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45">
        <f t="shared" si="19"/>
        <v>2000</v>
      </c>
      <c r="S368" s="6">
        <f t="shared" si="17"/>
        <v>0</v>
      </c>
    </row>
    <row r="369" spans="1:20" s="93" customFormat="1" ht="24" hidden="1" x14ac:dyDescent="0.25">
      <c r="A369" s="96">
        <v>2321</v>
      </c>
      <c r="B369" s="46">
        <v>1</v>
      </c>
      <c r="C369" s="4">
        <v>4</v>
      </c>
      <c r="D369" s="7" t="s">
        <v>357</v>
      </c>
      <c r="E369" s="53">
        <v>1536</v>
      </c>
      <c r="G369" s="6">
        <v>1536</v>
      </c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45">
        <f t="shared" si="19"/>
        <v>1536</v>
      </c>
      <c r="S369" s="6">
        <f t="shared" si="17"/>
        <v>0</v>
      </c>
    </row>
    <row r="370" spans="1:20" s="93" customFormat="1" hidden="1" x14ac:dyDescent="0.25">
      <c r="A370" s="96">
        <v>2321</v>
      </c>
      <c r="B370" s="46">
        <v>1</v>
      </c>
      <c r="C370" s="4">
        <v>4</v>
      </c>
      <c r="D370" s="7" t="s">
        <v>358</v>
      </c>
      <c r="E370" s="53">
        <v>150</v>
      </c>
      <c r="G370" s="6">
        <v>150</v>
      </c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45">
        <f t="shared" si="19"/>
        <v>150</v>
      </c>
      <c r="S370" s="6">
        <f t="shared" si="17"/>
        <v>0</v>
      </c>
    </row>
    <row r="371" spans="1:20" s="93" customFormat="1" hidden="1" x14ac:dyDescent="0.25">
      <c r="A371" s="82">
        <v>2321</v>
      </c>
      <c r="B371" s="46">
        <v>1</v>
      </c>
      <c r="C371" s="4">
        <v>4</v>
      </c>
      <c r="D371" s="10" t="s">
        <v>359</v>
      </c>
      <c r="E371" s="64">
        <v>908.5</v>
      </c>
      <c r="F371" s="62"/>
      <c r="G371" s="62"/>
      <c r="H371" s="62"/>
      <c r="I371" s="62"/>
      <c r="J371" s="62"/>
      <c r="K371" s="62"/>
      <c r="L371" s="62"/>
      <c r="M371" s="63">
        <v>908.5</v>
      </c>
      <c r="N371" s="62"/>
      <c r="O371" s="62"/>
      <c r="P371" s="62"/>
      <c r="Q371" s="62"/>
      <c r="R371" s="45">
        <f t="shared" si="18"/>
        <v>908.5</v>
      </c>
      <c r="S371" s="6">
        <f t="shared" si="17"/>
        <v>0</v>
      </c>
    </row>
    <row r="372" spans="1:20" s="93" customFormat="1" hidden="1" x14ac:dyDescent="0.25">
      <c r="A372" s="82">
        <v>2321</v>
      </c>
      <c r="B372" s="46">
        <v>1</v>
      </c>
      <c r="C372" s="4">
        <v>4</v>
      </c>
      <c r="D372" s="10" t="s">
        <v>360</v>
      </c>
      <c r="E372" s="64">
        <v>4300</v>
      </c>
      <c r="F372" s="62"/>
      <c r="G372" s="62"/>
      <c r="H372" s="62"/>
      <c r="I372" s="62"/>
      <c r="J372" s="62"/>
      <c r="K372" s="62"/>
      <c r="L372" s="62"/>
      <c r="M372" s="63">
        <v>4300</v>
      </c>
      <c r="N372" s="62"/>
      <c r="O372" s="62"/>
      <c r="P372" s="62"/>
      <c r="Q372" s="62"/>
      <c r="R372" s="45">
        <f t="shared" si="18"/>
        <v>4300</v>
      </c>
      <c r="S372" s="6">
        <f t="shared" si="17"/>
        <v>0</v>
      </c>
    </row>
    <row r="373" spans="1:20" s="93" customFormat="1" ht="30" hidden="1" x14ac:dyDescent="0.25">
      <c r="A373" s="94">
        <v>2321</v>
      </c>
      <c r="B373" s="46">
        <v>1</v>
      </c>
      <c r="C373" s="4">
        <v>4</v>
      </c>
      <c r="D373" s="5" t="s">
        <v>361</v>
      </c>
      <c r="E373" s="67">
        <v>172.5</v>
      </c>
      <c r="F373" s="6"/>
      <c r="G373" s="6">
        <v>172.5</v>
      </c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45">
        <f t="shared" si="18"/>
        <v>172.5</v>
      </c>
      <c r="S373" s="6">
        <f t="shared" si="17"/>
        <v>0</v>
      </c>
    </row>
    <row r="374" spans="1:20" s="93" customFormat="1" ht="25.5" hidden="1" x14ac:dyDescent="0.2">
      <c r="A374" s="82">
        <v>2331</v>
      </c>
      <c r="B374" s="46">
        <v>1</v>
      </c>
      <c r="C374" s="4">
        <v>4</v>
      </c>
      <c r="D374" s="10" t="s">
        <v>362</v>
      </c>
      <c r="E374" s="97">
        <v>322</v>
      </c>
      <c r="F374" s="62"/>
      <c r="G374" s="62"/>
      <c r="H374" s="62"/>
      <c r="I374" s="62"/>
      <c r="J374" s="62"/>
      <c r="K374" s="62"/>
      <c r="L374" s="62"/>
      <c r="M374" s="63">
        <v>322</v>
      </c>
      <c r="N374" s="62"/>
      <c r="O374" s="62"/>
      <c r="P374" s="62"/>
      <c r="Q374" s="62"/>
      <c r="R374" s="45">
        <f t="shared" si="18"/>
        <v>322</v>
      </c>
      <c r="S374" s="6">
        <f t="shared" si="17"/>
        <v>0</v>
      </c>
    </row>
    <row r="375" spans="1:20" s="93" customFormat="1" hidden="1" x14ac:dyDescent="0.2">
      <c r="A375" s="82">
        <v>2331</v>
      </c>
      <c r="B375" s="46">
        <v>1</v>
      </c>
      <c r="C375" s="4">
        <v>4</v>
      </c>
      <c r="D375" s="10" t="s">
        <v>363</v>
      </c>
      <c r="E375" s="97">
        <v>431.25</v>
      </c>
      <c r="F375" s="62"/>
      <c r="G375" s="62"/>
      <c r="H375" s="62"/>
      <c r="I375" s="62"/>
      <c r="J375" s="62"/>
      <c r="K375" s="62"/>
      <c r="L375" s="62"/>
      <c r="M375" s="63">
        <v>431.25</v>
      </c>
      <c r="N375" s="62"/>
      <c r="O375" s="62"/>
      <c r="P375" s="62"/>
      <c r="Q375" s="62"/>
      <c r="R375" s="45">
        <f t="shared" si="18"/>
        <v>431.25</v>
      </c>
      <c r="S375" s="6">
        <f t="shared" si="17"/>
        <v>0</v>
      </c>
    </row>
    <row r="376" spans="1:20" s="93" customFormat="1" ht="25.5" hidden="1" x14ac:dyDescent="0.2">
      <c r="A376" s="82">
        <v>2341</v>
      </c>
      <c r="B376" s="46">
        <v>1</v>
      </c>
      <c r="C376" s="4">
        <v>4</v>
      </c>
      <c r="D376" s="10" t="s">
        <v>364</v>
      </c>
      <c r="E376" s="97">
        <v>138</v>
      </c>
      <c r="F376" s="62"/>
      <c r="G376" s="62"/>
      <c r="H376" s="62"/>
      <c r="I376" s="62"/>
      <c r="J376" s="62"/>
      <c r="K376" s="62"/>
      <c r="L376" s="62"/>
      <c r="M376" s="63">
        <v>138</v>
      </c>
      <c r="N376" s="62"/>
      <c r="O376" s="62"/>
      <c r="P376" s="62"/>
      <c r="Q376" s="62"/>
      <c r="R376" s="45">
        <f t="shared" si="18"/>
        <v>138</v>
      </c>
      <c r="S376" s="6">
        <f t="shared" si="17"/>
        <v>0</v>
      </c>
    </row>
    <row r="377" spans="1:20" s="93" customFormat="1" ht="25.5" hidden="1" x14ac:dyDescent="0.25">
      <c r="A377" s="98">
        <v>2341</v>
      </c>
      <c r="B377" s="46">
        <v>1</v>
      </c>
      <c r="C377" s="4">
        <v>4</v>
      </c>
      <c r="D377" s="90" t="s">
        <v>365</v>
      </c>
      <c r="E377" s="67">
        <v>1600</v>
      </c>
      <c r="F377" s="49"/>
      <c r="G377" s="49"/>
      <c r="H377" s="49"/>
      <c r="I377" s="49"/>
      <c r="J377" s="49"/>
      <c r="K377" s="49"/>
      <c r="L377" s="49"/>
      <c r="M377" s="99">
        <v>1600</v>
      </c>
      <c r="N377" s="49"/>
      <c r="O377" s="49"/>
      <c r="P377" s="49"/>
      <c r="Q377" s="49"/>
      <c r="R377" s="45">
        <f t="shared" si="18"/>
        <v>1600</v>
      </c>
      <c r="S377" s="6">
        <f t="shared" si="17"/>
        <v>0</v>
      </c>
    </row>
    <row r="378" spans="1:20" s="93" customFormat="1" ht="25.5" hidden="1" x14ac:dyDescent="0.25">
      <c r="A378" s="98">
        <v>2341</v>
      </c>
      <c r="B378" s="46">
        <v>1</v>
      </c>
      <c r="C378" s="4">
        <v>4</v>
      </c>
      <c r="D378" s="100" t="s">
        <v>366</v>
      </c>
      <c r="E378" s="67">
        <v>200</v>
      </c>
      <c r="F378" s="49"/>
      <c r="G378" s="49"/>
      <c r="H378" s="49"/>
      <c r="I378" s="49"/>
      <c r="J378" s="49"/>
      <c r="K378" s="49"/>
      <c r="L378" s="49"/>
      <c r="M378" s="99">
        <v>200</v>
      </c>
      <c r="N378" s="49"/>
      <c r="O378" s="49"/>
      <c r="P378" s="49"/>
      <c r="Q378" s="49"/>
      <c r="R378" s="45">
        <f t="shared" si="18"/>
        <v>200</v>
      </c>
      <c r="S378" s="6">
        <f t="shared" si="17"/>
        <v>0</v>
      </c>
    </row>
    <row r="379" spans="1:20" s="93" customFormat="1" ht="51" hidden="1" x14ac:dyDescent="0.2">
      <c r="A379" s="82">
        <v>2371</v>
      </c>
      <c r="B379" s="46">
        <v>1</v>
      </c>
      <c r="C379" s="4">
        <v>4</v>
      </c>
      <c r="D379" s="101" t="s">
        <v>367</v>
      </c>
      <c r="E379" s="97">
        <v>1100</v>
      </c>
      <c r="F379" s="62"/>
      <c r="G379" s="62"/>
      <c r="H379" s="62"/>
      <c r="I379" s="62"/>
      <c r="J379" s="62"/>
      <c r="K379" s="62"/>
      <c r="L379" s="62"/>
      <c r="M379" s="63">
        <v>1100</v>
      </c>
      <c r="N379" s="62"/>
      <c r="O379" s="62"/>
      <c r="P379" s="62"/>
      <c r="Q379" s="62"/>
      <c r="R379" s="45">
        <f t="shared" si="18"/>
        <v>1100</v>
      </c>
      <c r="S379" s="6">
        <f t="shared" si="17"/>
        <v>0</v>
      </c>
    </row>
    <row r="380" spans="1:20" s="93" customFormat="1" hidden="1" x14ac:dyDescent="0.25">
      <c r="A380" s="96">
        <v>2391</v>
      </c>
      <c r="B380" s="46">
        <v>1</v>
      </c>
      <c r="C380" s="4">
        <v>4</v>
      </c>
      <c r="D380" s="78" t="s">
        <v>368</v>
      </c>
      <c r="E380" s="102">
        <v>285</v>
      </c>
      <c r="F380" s="6"/>
      <c r="G380" s="6">
        <v>285</v>
      </c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45">
        <f t="shared" si="18"/>
        <v>285</v>
      </c>
      <c r="S380" s="6">
        <f t="shared" si="17"/>
        <v>0</v>
      </c>
    </row>
    <row r="381" spans="1:20" s="93" customFormat="1" hidden="1" x14ac:dyDescent="0.25">
      <c r="A381" s="96">
        <v>2391</v>
      </c>
      <c r="B381" s="46">
        <v>1</v>
      </c>
      <c r="C381" s="4">
        <v>4</v>
      </c>
      <c r="D381" s="78" t="s">
        <v>369</v>
      </c>
      <c r="E381" s="102">
        <v>32.5</v>
      </c>
      <c r="F381" s="6"/>
      <c r="G381" s="6">
        <v>32.5</v>
      </c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45">
        <f t="shared" si="18"/>
        <v>32.5</v>
      </c>
      <c r="S381" s="6">
        <f t="shared" si="17"/>
        <v>0</v>
      </c>
    </row>
    <row r="382" spans="1:20" s="93" customFormat="1" ht="30" hidden="1" x14ac:dyDescent="0.25">
      <c r="A382" s="96">
        <v>2391</v>
      </c>
      <c r="B382" s="46">
        <v>1</v>
      </c>
      <c r="C382" s="4">
        <v>4</v>
      </c>
      <c r="D382" s="21" t="s">
        <v>370</v>
      </c>
      <c r="E382" s="102">
        <v>600</v>
      </c>
      <c r="F382" s="6"/>
      <c r="G382" s="6">
        <v>600</v>
      </c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45">
        <f t="shared" si="18"/>
        <v>600</v>
      </c>
      <c r="S382" s="6">
        <f t="shared" si="17"/>
        <v>0</v>
      </c>
    </row>
    <row r="383" spans="1:20" s="93" customFormat="1" hidden="1" x14ac:dyDescent="0.25">
      <c r="A383" s="96">
        <v>2391</v>
      </c>
      <c r="B383" s="46">
        <v>1</v>
      </c>
      <c r="C383" s="4">
        <v>4</v>
      </c>
      <c r="D383" s="21" t="s">
        <v>371</v>
      </c>
      <c r="E383" s="102">
        <v>122.5</v>
      </c>
      <c r="F383" s="6"/>
      <c r="G383" s="6">
        <v>122.5</v>
      </c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45">
        <f t="shared" si="18"/>
        <v>122.5</v>
      </c>
      <c r="S383" s="6">
        <f t="shared" si="17"/>
        <v>0</v>
      </c>
      <c r="T383" s="103"/>
    </row>
    <row r="384" spans="1:20" s="93" customFormat="1" hidden="1" x14ac:dyDescent="0.25">
      <c r="A384" s="96">
        <v>2391</v>
      </c>
      <c r="B384" s="46">
        <v>1</v>
      </c>
      <c r="C384" s="4">
        <v>4</v>
      </c>
      <c r="D384" s="104" t="s">
        <v>372</v>
      </c>
      <c r="E384" s="102">
        <v>212.5</v>
      </c>
      <c r="F384" s="6"/>
      <c r="G384" s="6">
        <v>212.5</v>
      </c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45">
        <f t="shared" si="18"/>
        <v>212.5</v>
      </c>
      <c r="S384" s="6">
        <f t="shared" si="17"/>
        <v>0</v>
      </c>
    </row>
    <row r="385" spans="1:19" s="93" customFormat="1" ht="30" hidden="1" x14ac:dyDescent="0.25">
      <c r="A385" s="96">
        <v>2391</v>
      </c>
      <c r="B385" s="46">
        <v>1</v>
      </c>
      <c r="C385" s="4">
        <v>4</v>
      </c>
      <c r="D385" s="21" t="s">
        <v>373</v>
      </c>
      <c r="E385" s="102">
        <v>169.5</v>
      </c>
      <c r="F385" s="6"/>
      <c r="G385" s="6">
        <v>169.5</v>
      </c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45">
        <f t="shared" si="18"/>
        <v>169.5</v>
      </c>
      <c r="S385" s="6">
        <f t="shared" si="17"/>
        <v>0</v>
      </c>
    </row>
    <row r="386" spans="1:19" s="93" customFormat="1" hidden="1" x14ac:dyDescent="0.25">
      <c r="A386" s="96">
        <v>2411</v>
      </c>
      <c r="B386" s="46">
        <v>1</v>
      </c>
      <c r="C386" s="4">
        <v>4</v>
      </c>
      <c r="D386" s="5" t="s">
        <v>374</v>
      </c>
      <c r="E386" s="53">
        <v>1000</v>
      </c>
      <c r="F386" s="6"/>
      <c r="G386" s="6"/>
      <c r="H386" s="6"/>
      <c r="I386" s="6"/>
      <c r="J386" s="6"/>
      <c r="K386" s="6"/>
      <c r="L386" s="6"/>
      <c r="M386" s="6">
        <v>1000</v>
      </c>
      <c r="N386" s="6"/>
      <c r="O386" s="6"/>
      <c r="P386" s="6"/>
      <c r="Q386" s="6"/>
      <c r="R386" s="45">
        <f t="shared" si="18"/>
        <v>1000</v>
      </c>
      <c r="S386" s="6">
        <f t="shared" si="17"/>
        <v>0</v>
      </c>
    </row>
    <row r="387" spans="1:19" s="93" customFormat="1" hidden="1" x14ac:dyDescent="0.25">
      <c r="A387" s="96">
        <v>2411</v>
      </c>
      <c r="B387" s="46">
        <v>1</v>
      </c>
      <c r="C387" s="4">
        <v>4</v>
      </c>
      <c r="D387" s="5" t="s">
        <v>375</v>
      </c>
      <c r="E387" s="53">
        <v>1500</v>
      </c>
      <c r="F387" s="6"/>
      <c r="G387" s="6"/>
      <c r="H387" s="6"/>
      <c r="I387" s="6"/>
      <c r="J387" s="6"/>
      <c r="K387" s="6"/>
      <c r="L387" s="6"/>
      <c r="M387" s="6">
        <v>1500</v>
      </c>
      <c r="N387" s="6"/>
      <c r="O387" s="6"/>
      <c r="P387" s="6"/>
      <c r="Q387" s="6"/>
      <c r="R387" s="45">
        <f t="shared" si="18"/>
        <v>1500</v>
      </c>
      <c r="S387" s="6">
        <f t="shared" si="17"/>
        <v>0</v>
      </c>
    </row>
    <row r="388" spans="1:19" s="93" customFormat="1" ht="38.25" hidden="1" x14ac:dyDescent="0.25">
      <c r="A388" s="105">
        <v>2411</v>
      </c>
      <c r="B388" s="46">
        <v>2</v>
      </c>
      <c r="C388" s="4">
        <v>4</v>
      </c>
      <c r="D388" s="22" t="s">
        <v>376</v>
      </c>
      <c r="E388" s="55">
        <v>1492</v>
      </c>
      <c r="F388" s="6"/>
      <c r="G388" s="56">
        <v>1492</v>
      </c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57">
        <f t="shared" si="18"/>
        <v>1492</v>
      </c>
      <c r="S388" s="6">
        <f t="shared" si="17"/>
        <v>0</v>
      </c>
    </row>
    <row r="389" spans="1:19" s="93" customFormat="1" hidden="1" x14ac:dyDescent="0.25">
      <c r="A389" s="96">
        <v>2431</v>
      </c>
      <c r="B389" s="46">
        <v>1</v>
      </c>
      <c r="C389" s="4">
        <v>4</v>
      </c>
      <c r="D389" s="5" t="s">
        <v>377</v>
      </c>
      <c r="E389" s="53">
        <v>2500</v>
      </c>
      <c r="F389" s="6"/>
      <c r="G389" s="6"/>
      <c r="H389" s="6"/>
      <c r="I389" s="6"/>
      <c r="J389" s="6"/>
      <c r="K389" s="6"/>
      <c r="L389" s="6">
        <v>2500</v>
      </c>
      <c r="M389" s="6"/>
      <c r="N389" s="6"/>
      <c r="O389" s="6"/>
      <c r="P389" s="6"/>
      <c r="Q389" s="6"/>
      <c r="R389" s="45">
        <f t="shared" si="18"/>
        <v>2500</v>
      </c>
      <c r="S389" s="6">
        <f t="shared" si="17"/>
        <v>0</v>
      </c>
    </row>
    <row r="390" spans="1:19" s="93" customFormat="1" hidden="1" x14ac:dyDescent="0.25">
      <c r="A390" s="96">
        <v>2431</v>
      </c>
      <c r="B390" s="46">
        <v>1</v>
      </c>
      <c r="C390" s="4">
        <v>4</v>
      </c>
      <c r="D390" s="7" t="s">
        <v>378</v>
      </c>
      <c r="E390" s="53">
        <v>923.23</v>
      </c>
      <c r="F390" s="6"/>
      <c r="G390" s="6"/>
      <c r="H390" s="6">
        <v>923.23</v>
      </c>
      <c r="I390" s="6"/>
      <c r="J390" s="6"/>
      <c r="K390" s="6"/>
      <c r="L390" s="6"/>
      <c r="M390" s="6"/>
      <c r="N390" s="6"/>
      <c r="O390" s="6"/>
      <c r="P390" s="6"/>
      <c r="Q390" s="6"/>
      <c r="R390" s="45">
        <f>SUM(G390:Q390)</f>
        <v>923.23</v>
      </c>
      <c r="S390" s="6">
        <f t="shared" ref="S390:S453" si="20">E390-R390</f>
        <v>0</v>
      </c>
    </row>
    <row r="391" spans="1:19" s="93" customFormat="1" hidden="1" x14ac:dyDescent="0.2">
      <c r="A391" s="96">
        <v>2431</v>
      </c>
      <c r="B391" s="46">
        <v>1</v>
      </c>
      <c r="C391" s="4">
        <v>4</v>
      </c>
      <c r="D391" s="17" t="s">
        <v>379</v>
      </c>
      <c r="E391" s="53">
        <v>260</v>
      </c>
      <c r="F391" s="6"/>
      <c r="G391" s="6"/>
      <c r="H391" s="6">
        <v>260</v>
      </c>
      <c r="I391" s="6"/>
      <c r="J391" s="6"/>
      <c r="K391" s="6"/>
      <c r="L391" s="6"/>
      <c r="M391" s="6"/>
      <c r="N391" s="6"/>
      <c r="O391" s="6"/>
      <c r="P391" s="6"/>
      <c r="Q391" s="6"/>
      <c r="R391" s="45">
        <f>SUM(G391:Q391)</f>
        <v>260</v>
      </c>
      <c r="S391" s="6">
        <f t="shared" si="20"/>
        <v>0</v>
      </c>
    </row>
    <row r="392" spans="1:19" s="93" customFormat="1" hidden="1" x14ac:dyDescent="0.2">
      <c r="A392" s="96">
        <v>2431</v>
      </c>
      <c r="B392" s="46">
        <v>1</v>
      </c>
      <c r="C392" s="4">
        <v>4</v>
      </c>
      <c r="D392" s="17" t="s">
        <v>380</v>
      </c>
      <c r="E392" s="53">
        <v>185</v>
      </c>
      <c r="F392" s="6"/>
      <c r="G392" s="6"/>
      <c r="H392" s="6">
        <v>185</v>
      </c>
      <c r="I392" s="6"/>
      <c r="J392" s="6"/>
      <c r="K392" s="6"/>
      <c r="L392" s="6"/>
      <c r="M392" s="6"/>
      <c r="N392" s="6"/>
      <c r="O392" s="6"/>
      <c r="P392" s="6"/>
      <c r="Q392" s="6"/>
      <c r="R392" s="45">
        <f>SUM(G392:Q392)</f>
        <v>185</v>
      </c>
      <c r="S392" s="6">
        <f t="shared" si="20"/>
        <v>0</v>
      </c>
    </row>
    <row r="393" spans="1:19" s="93" customFormat="1" hidden="1" x14ac:dyDescent="0.25">
      <c r="A393" s="96">
        <v>2431</v>
      </c>
      <c r="B393" s="46">
        <v>1</v>
      </c>
      <c r="C393" s="4">
        <v>4</v>
      </c>
      <c r="D393" s="21" t="s">
        <v>381</v>
      </c>
      <c r="E393" s="102">
        <v>69.5</v>
      </c>
      <c r="F393" s="6"/>
      <c r="G393" s="6">
        <v>69.5</v>
      </c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45">
        <f t="shared" si="18"/>
        <v>69.5</v>
      </c>
      <c r="S393" s="6">
        <f t="shared" si="20"/>
        <v>0</v>
      </c>
    </row>
    <row r="394" spans="1:19" s="93" customFormat="1" ht="36" hidden="1" x14ac:dyDescent="0.25">
      <c r="A394" s="96">
        <v>2441</v>
      </c>
      <c r="B394" s="46">
        <v>1</v>
      </c>
      <c r="C394" s="4">
        <v>4</v>
      </c>
      <c r="D394" s="7" t="s">
        <v>382</v>
      </c>
      <c r="E394" s="53">
        <v>24000</v>
      </c>
      <c r="F394" s="6"/>
      <c r="G394" s="6"/>
      <c r="H394" s="6">
        <v>24000</v>
      </c>
      <c r="I394" s="6"/>
      <c r="J394" s="6"/>
      <c r="K394" s="6"/>
      <c r="L394" s="6"/>
      <c r="M394" s="6"/>
      <c r="N394" s="6"/>
      <c r="O394" s="6"/>
      <c r="P394" s="6"/>
      <c r="Q394" s="6"/>
      <c r="R394" s="45">
        <f t="shared" ref="R394:R400" si="21">SUM(G394:Q394)</f>
        <v>24000</v>
      </c>
      <c r="S394" s="6">
        <f t="shared" si="20"/>
        <v>0</v>
      </c>
    </row>
    <row r="395" spans="1:19" s="93" customFormat="1" ht="36" hidden="1" x14ac:dyDescent="0.25">
      <c r="A395" s="96">
        <v>2441</v>
      </c>
      <c r="B395" s="46">
        <v>1</v>
      </c>
      <c r="C395" s="4">
        <v>4</v>
      </c>
      <c r="D395" s="7" t="s">
        <v>383</v>
      </c>
      <c r="E395" s="53">
        <v>18000</v>
      </c>
      <c r="F395" s="6"/>
      <c r="G395" s="6"/>
      <c r="H395" s="6">
        <v>18000</v>
      </c>
      <c r="I395" s="6"/>
      <c r="J395" s="6"/>
      <c r="K395" s="6"/>
      <c r="L395" s="6"/>
      <c r="M395" s="6"/>
      <c r="N395" s="6"/>
      <c r="O395" s="6"/>
      <c r="P395" s="6"/>
      <c r="Q395" s="6"/>
      <c r="R395" s="45">
        <f t="shared" si="21"/>
        <v>18000</v>
      </c>
      <c r="S395" s="6">
        <f t="shared" si="20"/>
        <v>0</v>
      </c>
    </row>
    <row r="396" spans="1:19" s="93" customFormat="1" ht="24" hidden="1" x14ac:dyDescent="0.25">
      <c r="A396" s="96">
        <v>2441</v>
      </c>
      <c r="B396" s="46">
        <v>1</v>
      </c>
      <c r="C396" s="4">
        <v>4</v>
      </c>
      <c r="D396" s="7" t="s">
        <v>384</v>
      </c>
      <c r="E396" s="53">
        <v>232.8</v>
      </c>
      <c r="F396" s="6"/>
      <c r="G396" s="6"/>
      <c r="H396" s="53">
        <v>232.8</v>
      </c>
      <c r="I396" s="6"/>
      <c r="J396" s="6"/>
      <c r="K396" s="6"/>
      <c r="L396" s="6"/>
      <c r="M396" s="6"/>
      <c r="N396" s="6"/>
      <c r="O396" s="6"/>
      <c r="P396" s="6"/>
      <c r="Q396" s="6"/>
      <c r="R396" s="45">
        <f t="shared" si="21"/>
        <v>232.8</v>
      </c>
      <c r="S396" s="6">
        <f t="shared" si="20"/>
        <v>0</v>
      </c>
    </row>
    <row r="397" spans="1:19" s="93" customFormat="1" ht="24" hidden="1" x14ac:dyDescent="0.25">
      <c r="A397" s="96">
        <v>2441</v>
      </c>
      <c r="B397" s="46">
        <v>1</v>
      </c>
      <c r="C397" s="4">
        <v>4</v>
      </c>
      <c r="D397" s="7" t="s">
        <v>385</v>
      </c>
      <c r="E397" s="53">
        <v>212</v>
      </c>
      <c r="F397" s="6"/>
      <c r="G397" s="6"/>
      <c r="H397" s="53">
        <v>212</v>
      </c>
      <c r="I397" s="6"/>
      <c r="J397" s="6"/>
      <c r="K397" s="6"/>
      <c r="L397" s="6"/>
      <c r="M397" s="6"/>
      <c r="N397" s="6"/>
      <c r="O397" s="6"/>
      <c r="P397" s="6"/>
      <c r="Q397" s="6"/>
      <c r="R397" s="45">
        <f t="shared" si="21"/>
        <v>212</v>
      </c>
      <c r="S397" s="6">
        <f t="shared" si="20"/>
        <v>0</v>
      </c>
    </row>
    <row r="398" spans="1:19" s="93" customFormat="1" hidden="1" x14ac:dyDescent="0.25">
      <c r="A398" s="96">
        <v>2441</v>
      </c>
      <c r="B398" s="46">
        <v>1</v>
      </c>
      <c r="C398" s="4">
        <v>4</v>
      </c>
      <c r="D398" s="7" t="s">
        <v>386</v>
      </c>
      <c r="E398" s="53">
        <v>45</v>
      </c>
      <c r="F398" s="6"/>
      <c r="G398" s="6"/>
      <c r="H398" s="53">
        <v>45</v>
      </c>
      <c r="I398" s="6"/>
      <c r="J398" s="6"/>
      <c r="K398" s="6"/>
      <c r="L398" s="6"/>
      <c r="M398" s="6"/>
      <c r="N398" s="6"/>
      <c r="O398" s="6"/>
      <c r="P398" s="6"/>
      <c r="Q398" s="6"/>
      <c r="R398" s="45">
        <f t="shared" si="21"/>
        <v>45</v>
      </c>
      <c r="S398" s="6">
        <f t="shared" si="20"/>
        <v>0</v>
      </c>
    </row>
    <row r="399" spans="1:19" s="93" customFormat="1" ht="48" hidden="1" x14ac:dyDescent="0.25">
      <c r="A399" s="96">
        <v>2441</v>
      </c>
      <c r="B399" s="46">
        <v>1</v>
      </c>
      <c r="C399" s="4">
        <v>4</v>
      </c>
      <c r="D399" s="7" t="s">
        <v>387</v>
      </c>
      <c r="E399" s="53">
        <v>79.599999999999994</v>
      </c>
      <c r="F399" s="6"/>
      <c r="G399" s="6"/>
      <c r="H399" s="53">
        <v>79.599999999999994</v>
      </c>
      <c r="I399" s="6"/>
      <c r="J399" s="6"/>
      <c r="K399" s="6"/>
      <c r="L399" s="6"/>
      <c r="M399" s="6"/>
      <c r="N399" s="6"/>
      <c r="O399" s="6"/>
      <c r="P399" s="6"/>
      <c r="Q399" s="6"/>
      <c r="R399" s="45">
        <f t="shared" si="21"/>
        <v>79.599999999999994</v>
      </c>
      <c r="S399" s="6">
        <f t="shared" si="20"/>
        <v>0</v>
      </c>
    </row>
    <row r="400" spans="1:19" s="93" customFormat="1" hidden="1" x14ac:dyDescent="0.25">
      <c r="A400" s="96">
        <v>2441</v>
      </c>
      <c r="B400" s="46">
        <v>1</v>
      </c>
      <c r="C400" s="4">
        <v>4</v>
      </c>
      <c r="D400" s="7" t="s">
        <v>388</v>
      </c>
      <c r="E400" s="53">
        <v>500</v>
      </c>
      <c r="F400" s="6"/>
      <c r="G400" s="6"/>
      <c r="H400" s="53">
        <v>500</v>
      </c>
      <c r="I400" s="6"/>
      <c r="J400" s="6"/>
      <c r="K400" s="6"/>
      <c r="L400" s="6"/>
      <c r="M400" s="6"/>
      <c r="N400" s="6"/>
      <c r="O400" s="6"/>
      <c r="P400" s="6"/>
      <c r="Q400" s="6"/>
      <c r="R400" s="45">
        <f t="shared" si="21"/>
        <v>500</v>
      </c>
      <c r="S400" s="6">
        <f t="shared" si="20"/>
        <v>0</v>
      </c>
    </row>
    <row r="401" spans="1:19" s="93" customFormat="1" ht="38.25" hidden="1" x14ac:dyDescent="0.2">
      <c r="A401" s="82">
        <v>2441</v>
      </c>
      <c r="B401" s="46">
        <v>1</v>
      </c>
      <c r="C401" s="4">
        <v>4</v>
      </c>
      <c r="D401" s="10" t="s">
        <v>389</v>
      </c>
      <c r="E401" s="97">
        <v>561.75</v>
      </c>
      <c r="F401" s="6"/>
      <c r="G401" s="62"/>
      <c r="H401" s="62"/>
      <c r="I401" s="62"/>
      <c r="J401" s="62"/>
      <c r="K401" s="62"/>
      <c r="L401" s="62"/>
      <c r="M401" s="63">
        <v>561.75</v>
      </c>
      <c r="N401" s="62"/>
      <c r="O401" s="62"/>
      <c r="P401" s="62"/>
      <c r="Q401" s="62"/>
      <c r="R401" s="45">
        <f t="shared" si="18"/>
        <v>561.75</v>
      </c>
      <c r="S401" s="6">
        <f t="shared" si="20"/>
        <v>0</v>
      </c>
    </row>
    <row r="402" spans="1:19" s="93" customFormat="1" ht="25.5" hidden="1" x14ac:dyDescent="0.2">
      <c r="A402" s="82">
        <v>2441</v>
      </c>
      <c r="B402" s="46">
        <v>1</v>
      </c>
      <c r="C402" s="4">
        <v>4</v>
      </c>
      <c r="D402" s="10" t="s">
        <v>390</v>
      </c>
      <c r="E402" s="97">
        <v>187.5</v>
      </c>
      <c r="F402" s="6"/>
      <c r="G402" s="62"/>
      <c r="H402" s="62"/>
      <c r="I402" s="62"/>
      <c r="J402" s="62"/>
      <c r="K402" s="62"/>
      <c r="L402" s="62"/>
      <c r="M402" s="63">
        <v>187.5</v>
      </c>
      <c r="N402" s="62"/>
      <c r="O402" s="62"/>
      <c r="P402" s="62"/>
      <c r="Q402" s="62"/>
      <c r="R402" s="45">
        <f t="shared" si="18"/>
        <v>187.5</v>
      </c>
      <c r="S402" s="6">
        <f t="shared" si="20"/>
        <v>0</v>
      </c>
    </row>
    <row r="403" spans="1:19" s="93" customFormat="1" ht="25.5" hidden="1" x14ac:dyDescent="0.2">
      <c r="A403" s="82">
        <v>2441</v>
      </c>
      <c r="B403" s="46">
        <v>1</v>
      </c>
      <c r="C403" s="4">
        <v>4</v>
      </c>
      <c r="D403" s="10" t="s">
        <v>391</v>
      </c>
      <c r="E403" s="97">
        <v>284.5</v>
      </c>
      <c r="F403" s="6"/>
      <c r="G403" s="62"/>
      <c r="H403" s="62"/>
      <c r="I403" s="62"/>
      <c r="J403" s="62"/>
      <c r="K403" s="62"/>
      <c r="L403" s="62"/>
      <c r="M403" s="63">
        <v>284.5</v>
      </c>
      <c r="N403" s="62"/>
      <c r="O403" s="62"/>
      <c r="P403" s="62"/>
      <c r="Q403" s="62"/>
      <c r="R403" s="45">
        <f t="shared" si="18"/>
        <v>284.5</v>
      </c>
      <c r="S403" s="6">
        <f t="shared" si="20"/>
        <v>0</v>
      </c>
    </row>
    <row r="404" spans="1:19" s="93" customFormat="1" ht="25.5" hidden="1" x14ac:dyDescent="0.2">
      <c r="A404" s="82">
        <v>2441</v>
      </c>
      <c r="B404" s="46">
        <v>1</v>
      </c>
      <c r="C404" s="4">
        <v>4</v>
      </c>
      <c r="D404" s="10" t="s">
        <v>392</v>
      </c>
      <c r="E404" s="97">
        <v>284.5</v>
      </c>
      <c r="F404" s="6"/>
      <c r="G404" s="62"/>
      <c r="H404" s="62"/>
      <c r="I404" s="62"/>
      <c r="J404" s="62"/>
      <c r="K404" s="62"/>
      <c r="L404" s="62"/>
      <c r="M404" s="63">
        <v>284.5</v>
      </c>
      <c r="N404" s="62"/>
      <c r="O404" s="62"/>
      <c r="P404" s="62"/>
      <c r="Q404" s="62"/>
      <c r="R404" s="45">
        <f t="shared" si="18"/>
        <v>284.5</v>
      </c>
      <c r="S404" s="6">
        <f t="shared" si="20"/>
        <v>0</v>
      </c>
    </row>
    <row r="405" spans="1:19" s="93" customFormat="1" ht="25.5" hidden="1" x14ac:dyDescent="0.2">
      <c r="A405" s="82">
        <v>2441</v>
      </c>
      <c r="B405" s="46">
        <v>1</v>
      </c>
      <c r="C405" s="4">
        <v>4</v>
      </c>
      <c r="D405" s="10" t="s">
        <v>393</v>
      </c>
      <c r="E405" s="97">
        <v>237.5</v>
      </c>
      <c r="F405" s="6"/>
      <c r="G405" s="62"/>
      <c r="H405" s="62"/>
      <c r="I405" s="62"/>
      <c r="J405" s="62"/>
      <c r="K405" s="62"/>
      <c r="L405" s="62"/>
      <c r="M405" s="63">
        <v>237.5</v>
      </c>
      <c r="N405" s="62"/>
      <c r="O405" s="62"/>
      <c r="P405" s="62"/>
      <c r="Q405" s="62"/>
      <c r="R405" s="45">
        <f t="shared" si="18"/>
        <v>237.5</v>
      </c>
      <c r="S405" s="6">
        <f t="shared" si="20"/>
        <v>0</v>
      </c>
    </row>
    <row r="406" spans="1:19" s="93" customFormat="1" ht="25.5" hidden="1" x14ac:dyDescent="0.2">
      <c r="A406" s="82">
        <v>2441</v>
      </c>
      <c r="B406" s="46">
        <v>1</v>
      </c>
      <c r="C406" s="4">
        <v>4</v>
      </c>
      <c r="D406" s="10" t="s">
        <v>394</v>
      </c>
      <c r="E406" s="97">
        <v>217.5</v>
      </c>
      <c r="F406" s="6"/>
      <c r="G406" s="62"/>
      <c r="H406" s="62"/>
      <c r="I406" s="62"/>
      <c r="J406" s="62"/>
      <c r="K406" s="62"/>
      <c r="L406" s="62"/>
      <c r="M406" s="63">
        <v>217.5</v>
      </c>
      <c r="N406" s="62"/>
      <c r="O406" s="62"/>
      <c r="P406" s="62"/>
      <c r="Q406" s="62"/>
      <c r="R406" s="45">
        <f t="shared" si="18"/>
        <v>217.5</v>
      </c>
      <c r="S406" s="6">
        <f t="shared" si="20"/>
        <v>0</v>
      </c>
    </row>
    <row r="407" spans="1:19" s="93" customFormat="1" ht="25.5" hidden="1" x14ac:dyDescent="0.2">
      <c r="A407" s="82">
        <v>2441</v>
      </c>
      <c r="B407" s="46">
        <v>1</v>
      </c>
      <c r="C407" s="4">
        <v>4</v>
      </c>
      <c r="D407" s="10" t="s">
        <v>395</v>
      </c>
      <c r="E407" s="97">
        <v>179.5</v>
      </c>
      <c r="F407" s="6"/>
      <c r="G407" s="62"/>
      <c r="H407" s="62"/>
      <c r="I407" s="62"/>
      <c r="J407" s="62"/>
      <c r="K407" s="62"/>
      <c r="L407" s="62"/>
      <c r="M407" s="63">
        <v>179.5</v>
      </c>
      <c r="N407" s="62"/>
      <c r="O407" s="62"/>
      <c r="P407" s="62"/>
      <c r="Q407" s="62"/>
      <c r="R407" s="45">
        <f t="shared" si="18"/>
        <v>179.5</v>
      </c>
      <c r="S407" s="6">
        <f t="shared" si="20"/>
        <v>0</v>
      </c>
    </row>
    <row r="408" spans="1:19" s="93" customFormat="1" ht="30" hidden="1" x14ac:dyDescent="0.25">
      <c r="A408" s="96">
        <v>2451</v>
      </c>
      <c r="B408" s="46">
        <v>1</v>
      </c>
      <c r="C408" s="4">
        <v>4</v>
      </c>
      <c r="D408" s="5" t="s">
        <v>396</v>
      </c>
      <c r="E408" s="53">
        <v>150</v>
      </c>
      <c r="F408" s="6"/>
      <c r="G408" s="6"/>
      <c r="H408" s="6"/>
      <c r="I408" s="6"/>
      <c r="J408" s="6"/>
      <c r="K408" s="6"/>
      <c r="L408" s="6"/>
      <c r="M408" s="6"/>
      <c r="N408" s="6">
        <v>150</v>
      </c>
      <c r="O408" s="6"/>
      <c r="P408" s="6"/>
      <c r="Q408" s="6"/>
      <c r="R408" s="45">
        <f t="shared" si="18"/>
        <v>150</v>
      </c>
      <c r="S408" s="6">
        <f t="shared" si="20"/>
        <v>0</v>
      </c>
    </row>
    <row r="409" spans="1:19" s="93" customFormat="1" ht="30" hidden="1" x14ac:dyDescent="0.25">
      <c r="A409" s="96">
        <v>2451</v>
      </c>
      <c r="B409" s="46">
        <v>1</v>
      </c>
      <c r="C409" s="4">
        <v>4</v>
      </c>
      <c r="D409" s="5" t="s">
        <v>397</v>
      </c>
      <c r="E409" s="53">
        <v>225</v>
      </c>
      <c r="F409" s="6"/>
      <c r="G409" s="6"/>
      <c r="H409" s="6"/>
      <c r="I409" s="6"/>
      <c r="J409" s="6"/>
      <c r="K409" s="6"/>
      <c r="L409" s="6"/>
      <c r="M409" s="6"/>
      <c r="N409" s="6">
        <v>225</v>
      </c>
      <c r="O409" s="6"/>
      <c r="P409" s="6"/>
      <c r="Q409" s="6"/>
      <c r="R409" s="45">
        <f t="shared" si="18"/>
        <v>225</v>
      </c>
      <c r="S409" s="6">
        <f t="shared" si="20"/>
        <v>0</v>
      </c>
    </row>
    <row r="410" spans="1:19" s="93" customFormat="1" hidden="1" x14ac:dyDescent="0.25">
      <c r="A410" s="96">
        <v>2451</v>
      </c>
      <c r="B410" s="46">
        <v>1</v>
      </c>
      <c r="C410" s="4">
        <v>4</v>
      </c>
      <c r="D410" s="74" t="s">
        <v>398</v>
      </c>
      <c r="E410" s="48">
        <v>900</v>
      </c>
      <c r="F410" s="6"/>
      <c r="G410" s="49"/>
      <c r="H410" s="49">
        <v>600</v>
      </c>
      <c r="I410" s="49"/>
      <c r="J410" s="49"/>
      <c r="K410" s="49"/>
      <c r="L410" s="49"/>
      <c r="M410" s="49">
        <v>300</v>
      </c>
      <c r="N410" s="49"/>
      <c r="O410" s="49"/>
      <c r="P410" s="49"/>
      <c r="Q410" s="49"/>
      <c r="R410" s="45">
        <f t="shared" si="18"/>
        <v>900</v>
      </c>
      <c r="S410" s="6">
        <f t="shared" si="20"/>
        <v>0</v>
      </c>
    </row>
    <row r="411" spans="1:19" s="93" customFormat="1" ht="24" hidden="1" x14ac:dyDescent="0.2">
      <c r="A411" s="96">
        <v>2451</v>
      </c>
      <c r="B411" s="46">
        <v>1</v>
      </c>
      <c r="C411" s="4">
        <v>4</v>
      </c>
      <c r="D411" s="106" t="s">
        <v>399</v>
      </c>
      <c r="E411" s="53">
        <v>750</v>
      </c>
      <c r="G411" s="6">
        <v>750</v>
      </c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45">
        <f>SUM(G411:Q411)</f>
        <v>750</v>
      </c>
      <c r="S411" s="6">
        <f t="shared" si="20"/>
        <v>0</v>
      </c>
    </row>
    <row r="412" spans="1:19" s="93" customFormat="1" ht="24" hidden="1" x14ac:dyDescent="0.2">
      <c r="A412" s="96">
        <v>2451</v>
      </c>
      <c r="B412" s="46">
        <v>1</v>
      </c>
      <c r="C412" s="4">
        <v>4</v>
      </c>
      <c r="D412" s="106" t="s">
        <v>400</v>
      </c>
      <c r="E412" s="53">
        <v>700</v>
      </c>
      <c r="G412" s="6">
        <v>700</v>
      </c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45">
        <f>SUM(G412:Q412)</f>
        <v>700</v>
      </c>
      <c r="S412" s="6">
        <f t="shared" si="20"/>
        <v>0</v>
      </c>
    </row>
    <row r="413" spans="1:19" s="93" customFormat="1" ht="24" hidden="1" x14ac:dyDescent="0.2">
      <c r="A413" s="96">
        <v>2451</v>
      </c>
      <c r="B413" s="46">
        <v>1</v>
      </c>
      <c r="C413" s="4">
        <v>4</v>
      </c>
      <c r="D413" s="106" t="s">
        <v>401</v>
      </c>
      <c r="E413" s="53">
        <v>700</v>
      </c>
      <c r="G413" s="6">
        <v>700</v>
      </c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45">
        <f>SUM(G413:Q413)</f>
        <v>700</v>
      </c>
      <c r="S413" s="6">
        <f t="shared" si="20"/>
        <v>0</v>
      </c>
    </row>
    <row r="414" spans="1:19" s="93" customFormat="1" ht="38.25" hidden="1" x14ac:dyDescent="0.2">
      <c r="A414" s="82">
        <v>2451</v>
      </c>
      <c r="B414" s="46">
        <v>1</v>
      </c>
      <c r="C414" s="4">
        <v>4</v>
      </c>
      <c r="D414" s="10" t="s">
        <v>402</v>
      </c>
      <c r="E414" s="97">
        <v>172.5</v>
      </c>
      <c r="F414" s="62"/>
      <c r="G414" s="62"/>
      <c r="H414" s="62"/>
      <c r="I414" s="62"/>
      <c r="J414" s="62"/>
      <c r="K414" s="62"/>
      <c r="L414" s="62"/>
      <c r="M414" s="63">
        <v>172.5</v>
      </c>
      <c r="N414" s="62"/>
      <c r="O414" s="62"/>
      <c r="P414" s="62"/>
      <c r="Q414" s="62"/>
      <c r="R414" s="45">
        <f t="shared" ref="R414:R477" si="22">SUM(F414:Q414)</f>
        <v>172.5</v>
      </c>
      <c r="S414" s="6">
        <f t="shared" si="20"/>
        <v>0</v>
      </c>
    </row>
    <row r="415" spans="1:19" s="93" customFormat="1" ht="38.25" hidden="1" x14ac:dyDescent="0.2">
      <c r="A415" s="82">
        <v>2451</v>
      </c>
      <c r="B415" s="46">
        <v>1</v>
      </c>
      <c r="C415" s="4">
        <v>4</v>
      </c>
      <c r="D415" s="10" t="s">
        <v>403</v>
      </c>
      <c r="E415" s="97">
        <v>172.5</v>
      </c>
      <c r="F415" s="62"/>
      <c r="G415" s="62"/>
      <c r="H415" s="62"/>
      <c r="I415" s="62"/>
      <c r="J415" s="62"/>
      <c r="K415" s="62"/>
      <c r="L415" s="62"/>
      <c r="M415" s="63">
        <v>172.5</v>
      </c>
      <c r="N415" s="62"/>
      <c r="O415" s="62"/>
      <c r="P415" s="62"/>
      <c r="Q415" s="62"/>
      <c r="R415" s="45">
        <f t="shared" si="22"/>
        <v>172.5</v>
      </c>
      <c r="S415" s="6">
        <f t="shared" si="20"/>
        <v>0</v>
      </c>
    </row>
    <row r="416" spans="1:19" s="93" customFormat="1" ht="38.25" hidden="1" x14ac:dyDescent="0.2">
      <c r="A416" s="82">
        <v>2451</v>
      </c>
      <c r="B416" s="46">
        <v>1</v>
      </c>
      <c r="C416" s="4">
        <v>4</v>
      </c>
      <c r="D416" s="10" t="s">
        <v>404</v>
      </c>
      <c r="E416" s="97">
        <v>126.5</v>
      </c>
      <c r="F416" s="62"/>
      <c r="G416" s="62"/>
      <c r="H416" s="62"/>
      <c r="I416" s="62"/>
      <c r="J416" s="62"/>
      <c r="K416" s="62"/>
      <c r="L416" s="62"/>
      <c r="M416" s="63">
        <v>126.5</v>
      </c>
      <c r="N416" s="62"/>
      <c r="O416" s="62"/>
      <c r="P416" s="62"/>
      <c r="Q416" s="62"/>
      <c r="R416" s="45">
        <f t="shared" si="22"/>
        <v>126.5</v>
      </c>
      <c r="S416" s="6">
        <f t="shared" si="20"/>
        <v>0</v>
      </c>
    </row>
    <row r="417" spans="1:19" s="93" customFormat="1" ht="30" hidden="1" x14ac:dyDescent="0.25">
      <c r="A417" s="94">
        <v>2451</v>
      </c>
      <c r="B417" s="46">
        <v>1</v>
      </c>
      <c r="C417" s="4">
        <v>4</v>
      </c>
      <c r="D417" s="5" t="s">
        <v>405</v>
      </c>
      <c r="E417" s="67">
        <v>690</v>
      </c>
      <c r="F417" s="6"/>
      <c r="G417" s="6">
        <v>690</v>
      </c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45">
        <f t="shared" si="22"/>
        <v>690</v>
      </c>
      <c r="S417" s="6">
        <f t="shared" si="20"/>
        <v>0</v>
      </c>
    </row>
    <row r="418" spans="1:19" s="93" customFormat="1" ht="30" hidden="1" x14ac:dyDescent="0.25">
      <c r="A418" s="94">
        <v>2451</v>
      </c>
      <c r="B418" s="46">
        <v>1</v>
      </c>
      <c r="C418" s="4">
        <v>4</v>
      </c>
      <c r="D418" s="5" t="s">
        <v>406</v>
      </c>
      <c r="E418" s="67">
        <v>690</v>
      </c>
      <c r="F418" s="6"/>
      <c r="G418" s="6">
        <v>690</v>
      </c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45">
        <f t="shared" si="22"/>
        <v>690</v>
      </c>
      <c r="S418" s="6">
        <f t="shared" si="20"/>
        <v>0</v>
      </c>
    </row>
    <row r="419" spans="1:19" s="93" customFormat="1" hidden="1" x14ac:dyDescent="0.25">
      <c r="A419" s="96">
        <v>2461</v>
      </c>
      <c r="B419" s="46">
        <v>1</v>
      </c>
      <c r="C419" s="4">
        <v>4</v>
      </c>
      <c r="D419" s="43" t="s">
        <v>407</v>
      </c>
      <c r="E419" s="48">
        <v>9000</v>
      </c>
      <c r="G419" s="49"/>
      <c r="H419" s="49">
        <v>3000</v>
      </c>
      <c r="I419" s="49">
        <v>3000</v>
      </c>
      <c r="J419" s="49"/>
      <c r="K419" s="49"/>
      <c r="L419" s="49"/>
      <c r="M419" s="49"/>
      <c r="N419" s="49">
        <v>3000</v>
      </c>
      <c r="O419" s="49"/>
      <c r="P419" s="49"/>
      <c r="Q419" s="49"/>
      <c r="R419" s="45">
        <f>SUM(G419:Q419)</f>
        <v>9000</v>
      </c>
      <c r="S419" s="6">
        <f t="shared" si="20"/>
        <v>0</v>
      </c>
    </row>
    <row r="420" spans="1:19" s="93" customFormat="1" ht="24" hidden="1" x14ac:dyDescent="0.25">
      <c r="A420" s="96">
        <v>2461</v>
      </c>
      <c r="B420" s="46">
        <v>2</v>
      </c>
      <c r="C420" s="4">
        <v>4</v>
      </c>
      <c r="D420" s="1" t="s">
        <v>408</v>
      </c>
      <c r="E420" s="55">
        <v>3000</v>
      </c>
      <c r="F420" s="6"/>
      <c r="G420" s="56">
        <v>3000</v>
      </c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57">
        <f t="shared" si="22"/>
        <v>3000</v>
      </c>
      <c r="S420" s="6">
        <f t="shared" si="20"/>
        <v>0</v>
      </c>
    </row>
    <row r="421" spans="1:19" s="93" customFormat="1" ht="24" hidden="1" x14ac:dyDescent="0.25">
      <c r="A421" s="96">
        <v>2461</v>
      </c>
      <c r="B421" s="46">
        <v>2</v>
      </c>
      <c r="C421" s="4">
        <v>4</v>
      </c>
      <c r="D421" s="1" t="s">
        <v>409</v>
      </c>
      <c r="E421" s="55">
        <v>900</v>
      </c>
      <c r="F421" s="6"/>
      <c r="G421" s="56">
        <v>900</v>
      </c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57">
        <f t="shared" si="22"/>
        <v>900</v>
      </c>
      <c r="S421" s="6">
        <f t="shared" si="20"/>
        <v>0</v>
      </c>
    </row>
    <row r="422" spans="1:19" s="93" customFormat="1" ht="25.5" hidden="1" x14ac:dyDescent="0.2">
      <c r="A422" s="82">
        <v>2461</v>
      </c>
      <c r="B422" s="46">
        <v>1</v>
      </c>
      <c r="C422" s="4">
        <v>4</v>
      </c>
      <c r="D422" s="10" t="s">
        <v>410</v>
      </c>
      <c r="E422" s="97">
        <v>377</v>
      </c>
      <c r="F422" s="62"/>
      <c r="G422" s="62"/>
      <c r="H422" s="62"/>
      <c r="I422" s="62"/>
      <c r="J422" s="62"/>
      <c r="K422" s="62"/>
      <c r="L422" s="62"/>
      <c r="M422" s="63">
        <v>377</v>
      </c>
      <c r="N422" s="62"/>
      <c r="O422" s="62"/>
      <c r="P422" s="62"/>
      <c r="Q422" s="62"/>
      <c r="R422" s="45">
        <f t="shared" si="22"/>
        <v>377</v>
      </c>
      <c r="S422" s="6">
        <f t="shared" si="20"/>
        <v>0</v>
      </c>
    </row>
    <row r="423" spans="1:19" s="93" customFormat="1" ht="25.5" hidden="1" x14ac:dyDescent="0.2">
      <c r="A423" s="82">
        <v>2461</v>
      </c>
      <c r="B423" s="46">
        <v>1</v>
      </c>
      <c r="C423" s="4">
        <v>4</v>
      </c>
      <c r="D423" s="10" t="s">
        <v>411</v>
      </c>
      <c r="E423" s="97">
        <v>165</v>
      </c>
      <c r="F423" s="62"/>
      <c r="G423" s="62"/>
      <c r="H423" s="62"/>
      <c r="I423" s="62"/>
      <c r="J423" s="62"/>
      <c r="K423" s="62"/>
      <c r="L423" s="62"/>
      <c r="M423" s="63">
        <v>165</v>
      </c>
      <c r="N423" s="62"/>
      <c r="O423" s="62"/>
      <c r="P423" s="62"/>
      <c r="Q423" s="62"/>
      <c r="R423" s="45">
        <f t="shared" si="22"/>
        <v>165</v>
      </c>
      <c r="S423" s="6">
        <f t="shared" si="20"/>
        <v>0</v>
      </c>
    </row>
    <row r="424" spans="1:19" s="93" customFormat="1" ht="24" hidden="1" x14ac:dyDescent="0.25">
      <c r="A424" s="98">
        <v>2461</v>
      </c>
      <c r="B424" s="46">
        <v>1</v>
      </c>
      <c r="C424" s="4">
        <v>4</v>
      </c>
      <c r="D424" s="107" t="s">
        <v>412</v>
      </c>
      <c r="E424" s="67">
        <v>320</v>
      </c>
      <c r="F424" s="49"/>
      <c r="G424" s="49"/>
      <c r="H424" s="49">
        <v>320</v>
      </c>
      <c r="I424" s="49"/>
      <c r="J424" s="49"/>
      <c r="K424" s="49"/>
      <c r="L424" s="49"/>
      <c r="M424" s="68"/>
      <c r="N424" s="49"/>
      <c r="O424" s="49"/>
      <c r="P424" s="49"/>
      <c r="Q424" s="49"/>
      <c r="R424" s="45">
        <f t="shared" si="22"/>
        <v>320</v>
      </c>
      <c r="S424" s="6">
        <f t="shared" si="20"/>
        <v>0</v>
      </c>
    </row>
    <row r="425" spans="1:19" s="93" customFormat="1" hidden="1" x14ac:dyDescent="0.25">
      <c r="A425" s="98">
        <v>2461</v>
      </c>
      <c r="B425" s="46">
        <v>1</v>
      </c>
      <c r="C425" s="4">
        <v>4</v>
      </c>
      <c r="D425" s="23" t="s">
        <v>413</v>
      </c>
      <c r="E425" s="67">
        <v>200</v>
      </c>
      <c r="F425" s="49"/>
      <c r="G425" s="49"/>
      <c r="H425" s="49">
        <v>200</v>
      </c>
      <c r="I425" s="49"/>
      <c r="J425" s="49"/>
      <c r="K425" s="49"/>
      <c r="L425" s="49"/>
      <c r="M425" s="68"/>
      <c r="N425" s="49"/>
      <c r="O425" s="49"/>
      <c r="P425" s="49"/>
      <c r="Q425" s="49"/>
      <c r="R425" s="45">
        <f t="shared" si="22"/>
        <v>200</v>
      </c>
      <c r="S425" s="6">
        <f t="shared" si="20"/>
        <v>0</v>
      </c>
    </row>
    <row r="426" spans="1:19" s="93" customFormat="1" hidden="1" x14ac:dyDescent="0.25">
      <c r="A426" s="98">
        <v>2461</v>
      </c>
      <c r="B426" s="46">
        <v>1</v>
      </c>
      <c r="C426" s="4">
        <v>4</v>
      </c>
      <c r="D426" s="23" t="s">
        <v>414</v>
      </c>
      <c r="E426" s="67">
        <v>250</v>
      </c>
      <c r="F426" s="49"/>
      <c r="G426" s="49"/>
      <c r="H426" s="49">
        <v>250</v>
      </c>
      <c r="I426" s="49"/>
      <c r="J426" s="49"/>
      <c r="K426" s="49"/>
      <c r="L426" s="49"/>
      <c r="M426" s="68"/>
      <c r="N426" s="49"/>
      <c r="O426" s="49"/>
      <c r="P426" s="49"/>
      <c r="Q426" s="49"/>
      <c r="R426" s="45">
        <f t="shared" si="22"/>
        <v>250</v>
      </c>
      <c r="S426" s="6">
        <f t="shared" si="20"/>
        <v>0</v>
      </c>
    </row>
    <row r="427" spans="1:19" s="93" customFormat="1" ht="24" hidden="1" x14ac:dyDescent="0.25">
      <c r="A427" s="85">
        <v>2461</v>
      </c>
      <c r="B427" s="46">
        <v>2</v>
      </c>
      <c r="C427" s="4">
        <v>4</v>
      </c>
      <c r="D427" s="23" t="s">
        <v>415</v>
      </c>
      <c r="E427" s="67">
        <v>50</v>
      </c>
      <c r="F427" s="49"/>
      <c r="G427" s="49"/>
      <c r="H427" s="49">
        <v>50</v>
      </c>
      <c r="I427" s="49"/>
      <c r="J427" s="49"/>
      <c r="K427" s="49"/>
      <c r="L427" s="49"/>
      <c r="M427" s="68"/>
      <c r="N427" s="49"/>
      <c r="O427" s="49"/>
      <c r="P427" s="49"/>
      <c r="Q427" s="49"/>
      <c r="R427" s="91">
        <f t="shared" si="22"/>
        <v>50</v>
      </c>
      <c r="S427" s="6">
        <f t="shared" si="20"/>
        <v>0</v>
      </c>
    </row>
    <row r="428" spans="1:19" s="93" customFormat="1" ht="45" hidden="1" x14ac:dyDescent="0.25">
      <c r="A428" s="108">
        <v>2461</v>
      </c>
      <c r="B428" s="46">
        <v>1</v>
      </c>
      <c r="C428" s="4">
        <v>4</v>
      </c>
      <c r="D428" s="13" t="s">
        <v>416</v>
      </c>
      <c r="E428" s="44">
        <v>238</v>
      </c>
      <c r="F428" s="6"/>
      <c r="G428" s="6">
        <v>238</v>
      </c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45">
        <f t="shared" si="22"/>
        <v>238</v>
      </c>
      <c r="S428" s="6">
        <f t="shared" si="20"/>
        <v>0</v>
      </c>
    </row>
    <row r="429" spans="1:19" s="93" customFormat="1" hidden="1" x14ac:dyDescent="0.25">
      <c r="A429" s="96">
        <v>2471</v>
      </c>
      <c r="B429" s="46">
        <v>1</v>
      </c>
      <c r="C429" s="4">
        <v>4</v>
      </c>
      <c r="D429" s="109" t="s">
        <v>417</v>
      </c>
      <c r="E429" s="48">
        <v>500</v>
      </c>
      <c r="F429" s="49"/>
      <c r="G429" s="49">
        <v>500</v>
      </c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5">
        <f t="shared" si="22"/>
        <v>500</v>
      </c>
      <c r="S429" s="6">
        <f t="shared" si="20"/>
        <v>0</v>
      </c>
    </row>
    <row r="430" spans="1:19" s="93" customFormat="1" hidden="1" x14ac:dyDescent="0.25">
      <c r="A430" s="96">
        <v>2481</v>
      </c>
      <c r="B430" s="46">
        <v>1</v>
      </c>
      <c r="C430" s="4">
        <v>4</v>
      </c>
      <c r="D430" s="5" t="s">
        <v>418</v>
      </c>
      <c r="E430" s="53">
        <v>300</v>
      </c>
      <c r="F430" s="6"/>
      <c r="G430" s="6"/>
      <c r="H430" s="6"/>
      <c r="I430" s="6"/>
      <c r="J430" s="6"/>
      <c r="K430" s="6"/>
      <c r="L430" s="6"/>
      <c r="M430" s="6">
        <v>300</v>
      </c>
      <c r="N430" s="6"/>
      <c r="O430" s="6"/>
      <c r="P430" s="6"/>
      <c r="Q430" s="6"/>
      <c r="R430" s="45">
        <f t="shared" si="22"/>
        <v>300</v>
      </c>
      <c r="S430" s="6">
        <f t="shared" si="20"/>
        <v>0</v>
      </c>
    </row>
    <row r="431" spans="1:19" s="93" customFormat="1" hidden="1" x14ac:dyDescent="0.25">
      <c r="A431" s="96">
        <v>2481</v>
      </c>
      <c r="B431" s="46">
        <v>1</v>
      </c>
      <c r="C431" s="4">
        <v>4</v>
      </c>
      <c r="D431" s="5" t="s">
        <v>419</v>
      </c>
      <c r="E431" s="53">
        <v>400</v>
      </c>
      <c r="F431" s="6"/>
      <c r="G431" s="6"/>
      <c r="H431" s="6"/>
      <c r="I431" s="6"/>
      <c r="J431" s="6"/>
      <c r="K431" s="6"/>
      <c r="L431" s="6"/>
      <c r="M431" s="6">
        <v>400</v>
      </c>
      <c r="N431" s="6"/>
      <c r="O431" s="6"/>
      <c r="P431" s="6"/>
      <c r="Q431" s="6"/>
      <c r="R431" s="45">
        <f t="shared" si="22"/>
        <v>400</v>
      </c>
      <c r="S431" s="6">
        <f t="shared" si="20"/>
        <v>0</v>
      </c>
    </row>
    <row r="432" spans="1:19" s="93" customFormat="1" hidden="1" x14ac:dyDescent="0.25">
      <c r="A432" s="96">
        <v>2481</v>
      </c>
      <c r="B432" s="46">
        <v>1</v>
      </c>
      <c r="C432" s="4">
        <v>4</v>
      </c>
      <c r="D432" s="109" t="s">
        <v>420</v>
      </c>
      <c r="E432" s="48">
        <v>6000</v>
      </c>
      <c r="F432" s="49"/>
      <c r="G432" s="49">
        <v>2000</v>
      </c>
      <c r="H432" s="49"/>
      <c r="I432" s="49">
        <v>2000</v>
      </c>
      <c r="J432" s="49"/>
      <c r="K432" s="49"/>
      <c r="L432" s="49">
        <v>2000</v>
      </c>
      <c r="M432" s="49"/>
      <c r="N432" s="49"/>
      <c r="O432" s="49"/>
      <c r="P432" s="49"/>
      <c r="Q432" s="49"/>
      <c r="R432" s="45">
        <f t="shared" si="22"/>
        <v>6000</v>
      </c>
      <c r="S432" s="6">
        <f t="shared" si="20"/>
        <v>0</v>
      </c>
    </row>
    <row r="433" spans="1:19" s="93" customFormat="1" hidden="1" x14ac:dyDescent="0.25">
      <c r="A433" s="96">
        <v>2481</v>
      </c>
      <c r="B433" s="46">
        <v>1</v>
      </c>
      <c r="C433" s="4">
        <v>4</v>
      </c>
      <c r="D433" s="74" t="s">
        <v>421</v>
      </c>
      <c r="E433" s="48">
        <v>8000</v>
      </c>
      <c r="F433" s="6"/>
      <c r="G433" s="49"/>
      <c r="H433" s="49"/>
      <c r="I433" s="49">
        <v>8000</v>
      </c>
      <c r="J433" s="49"/>
      <c r="K433" s="49"/>
      <c r="L433" s="49"/>
      <c r="M433" s="49"/>
      <c r="N433" s="49"/>
      <c r="O433" s="49"/>
      <c r="P433" s="49"/>
      <c r="Q433" s="49"/>
      <c r="R433" s="45">
        <f t="shared" si="22"/>
        <v>8000</v>
      </c>
      <c r="S433" s="6">
        <f t="shared" si="20"/>
        <v>0</v>
      </c>
    </row>
    <row r="434" spans="1:19" s="93" customFormat="1" ht="30" hidden="1" x14ac:dyDescent="0.25">
      <c r="A434" s="98">
        <v>2481</v>
      </c>
      <c r="B434" s="46">
        <v>1</v>
      </c>
      <c r="C434" s="4">
        <v>4</v>
      </c>
      <c r="D434" s="5" t="s">
        <v>422</v>
      </c>
      <c r="E434" s="67">
        <v>4025</v>
      </c>
      <c r="F434" s="6"/>
      <c r="G434" s="6"/>
      <c r="H434" s="6"/>
      <c r="I434" s="6">
        <v>4025</v>
      </c>
      <c r="J434" s="6"/>
      <c r="K434" s="6"/>
      <c r="L434" s="6"/>
      <c r="M434" s="6"/>
      <c r="N434" s="6"/>
      <c r="O434" s="6"/>
      <c r="P434" s="6"/>
      <c r="Q434" s="6"/>
      <c r="R434" s="45">
        <f t="shared" ref="R434:R440" si="23">SUM(G434:Q434)</f>
        <v>4025</v>
      </c>
      <c r="S434" s="6">
        <f t="shared" si="20"/>
        <v>0</v>
      </c>
    </row>
    <row r="435" spans="1:19" s="93" customFormat="1" hidden="1" x14ac:dyDescent="0.25">
      <c r="A435" s="96">
        <v>2491</v>
      </c>
      <c r="B435" s="46">
        <v>1</v>
      </c>
      <c r="C435" s="4">
        <v>4</v>
      </c>
      <c r="D435" s="74" t="s">
        <v>423</v>
      </c>
      <c r="E435" s="48">
        <v>7500</v>
      </c>
      <c r="F435" s="6"/>
      <c r="G435" s="49"/>
      <c r="H435" s="49">
        <v>1500</v>
      </c>
      <c r="I435" s="49">
        <v>1500</v>
      </c>
      <c r="J435" s="49">
        <v>2000</v>
      </c>
      <c r="K435" s="49"/>
      <c r="L435" s="49"/>
      <c r="M435" s="49"/>
      <c r="N435" s="49"/>
      <c r="O435" s="49">
        <v>2500</v>
      </c>
      <c r="P435" s="49"/>
      <c r="Q435" s="49"/>
      <c r="R435" s="45">
        <f t="shared" si="23"/>
        <v>7500</v>
      </c>
      <c r="S435" s="6">
        <f t="shared" si="20"/>
        <v>0</v>
      </c>
    </row>
    <row r="436" spans="1:19" s="93" customFormat="1" hidden="1" x14ac:dyDescent="0.25">
      <c r="A436" s="96">
        <v>2491</v>
      </c>
      <c r="B436" s="46">
        <v>1</v>
      </c>
      <c r="C436" s="4">
        <v>4</v>
      </c>
      <c r="D436" s="74" t="s">
        <v>424</v>
      </c>
      <c r="E436" s="48">
        <v>2600</v>
      </c>
      <c r="F436" s="6"/>
      <c r="G436" s="49">
        <v>2600</v>
      </c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5">
        <f t="shared" si="23"/>
        <v>2600</v>
      </c>
      <c r="S436" s="6">
        <f t="shared" si="20"/>
        <v>0</v>
      </c>
    </row>
    <row r="437" spans="1:19" s="93" customFormat="1" hidden="1" x14ac:dyDescent="0.25">
      <c r="A437" s="96">
        <v>2491</v>
      </c>
      <c r="B437" s="46">
        <v>1</v>
      </c>
      <c r="C437" s="4">
        <v>4</v>
      </c>
      <c r="D437" s="110" t="s">
        <v>425</v>
      </c>
      <c r="E437" s="53">
        <v>600</v>
      </c>
      <c r="F437" s="6"/>
      <c r="G437" s="6"/>
      <c r="H437" s="6"/>
      <c r="I437" s="6">
        <v>600</v>
      </c>
      <c r="J437" s="6"/>
      <c r="K437" s="6"/>
      <c r="L437" s="6"/>
      <c r="M437" s="6"/>
      <c r="N437" s="6"/>
      <c r="O437" s="6"/>
      <c r="P437" s="6"/>
      <c r="Q437" s="6"/>
      <c r="R437" s="45">
        <f t="shared" si="23"/>
        <v>600</v>
      </c>
      <c r="S437" s="6">
        <f t="shared" si="20"/>
        <v>0</v>
      </c>
    </row>
    <row r="438" spans="1:19" s="93" customFormat="1" ht="24" hidden="1" x14ac:dyDescent="0.2">
      <c r="A438" s="96">
        <v>2491</v>
      </c>
      <c r="B438" s="46">
        <v>1</v>
      </c>
      <c r="C438" s="4">
        <v>4</v>
      </c>
      <c r="D438" s="17" t="s">
        <v>426</v>
      </c>
      <c r="E438" s="53">
        <v>3500</v>
      </c>
      <c r="F438" s="6"/>
      <c r="G438" s="6"/>
      <c r="H438" s="6"/>
      <c r="I438" s="6">
        <v>3500</v>
      </c>
      <c r="J438" s="6"/>
      <c r="K438" s="6"/>
      <c r="L438" s="6"/>
      <c r="M438" s="6"/>
      <c r="N438" s="6"/>
      <c r="O438" s="6"/>
      <c r="P438" s="6"/>
      <c r="Q438" s="6"/>
      <c r="R438" s="45">
        <f t="shared" si="23"/>
        <v>3500</v>
      </c>
      <c r="S438" s="6">
        <f t="shared" si="20"/>
        <v>0</v>
      </c>
    </row>
    <row r="439" spans="1:19" s="93" customFormat="1" hidden="1" x14ac:dyDescent="0.2">
      <c r="A439" s="96">
        <v>2491</v>
      </c>
      <c r="B439" s="46">
        <v>1</v>
      </c>
      <c r="C439" s="4">
        <v>4</v>
      </c>
      <c r="D439" s="17" t="s">
        <v>427</v>
      </c>
      <c r="E439" s="53">
        <v>1000</v>
      </c>
      <c r="F439" s="6"/>
      <c r="G439" s="6"/>
      <c r="H439" s="6"/>
      <c r="I439" s="6">
        <v>1000</v>
      </c>
      <c r="J439" s="6"/>
      <c r="K439" s="6"/>
      <c r="L439" s="6"/>
      <c r="M439" s="6"/>
      <c r="N439" s="6"/>
      <c r="O439" s="6"/>
      <c r="P439" s="6"/>
      <c r="Q439" s="6"/>
      <c r="R439" s="45">
        <f t="shared" si="23"/>
        <v>1000</v>
      </c>
      <c r="S439" s="6">
        <f t="shared" si="20"/>
        <v>0</v>
      </c>
    </row>
    <row r="440" spans="1:19" s="93" customFormat="1" hidden="1" x14ac:dyDescent="0.25">
      <c r="A440" s="96">
        <v>2491</v>
      </c>
      <c r="B440" s="46">
        <v>1</v>
      </c>
      <c r="C440" s="4">
        <v>4</v>
      </c>
      <c r="D440" s="7" t="s">
        <v>428</v>
      </c>
      <c r="E440" s="53">
        <v>570</v>
      </c>
      <c r="F440" s="6"/>
      <c r="G440" s="6"/>
      <c r="H440" s="6"/>
      <c r="I440" s="6">
        <v>570</v>
      </c>
      <c r="J440" s="6"/>
      <c r="K440" s="6"/>
      <c r="L440" s="6"/>
      <c r="M440" s="6"/>
      <c r="N440" s="6"/>
      <c r="O440" s="6"/>
      <c r="P440" s="6"/>
      <c r="Q440" s="6"/>
      <c r="R440" s="45">
        <f t="shared" si="23"/>
        <v>570</v>
      </c>
      <c r="S440" s="6">
        <f t="shared" si="20"/>
        <v>0</v>
      </c>
    </row>
    <row r="441" spans="1:19" s="93" customFormat="1" ht="36" hidden="1" x14ac:dyDescent="0.25">
      <c r="A441" s="96">
        <v>2491</v>
      </c>
      <c r="B441" s="46">
        <v>2</v>
      </c>
      <c r="C441" s="4">
        <v>4</v>
      </c>
      <c r="D441" s="1" t="s">
        <v>429</v>
      </c>
      <c r="E441" s="55">
        <v>110</v>
      </c>
      <c r="F441" s="6"/>
      <c r="G441" s="56">
        <v>110</v>
      </c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57">
        <f t="shared" si="22"/>
        <v>110</v>
      </c>
      <c r="S441" s="6">
        <f t="shared" si="20"/>
        <v>0</v>
      </c>
    </row>
    <row r="442" spans="1:19" s="93" customFormat="1" ht="36" hidden="1" x14ac:dyDescent="0.25">
      <c r="A442" s="96">
        <v>2491</v>
      </c>
      <c r="B442" s="46">
        <v>2</v>
      </c>
      <c r="C442" s="4">
        <v>4</v>
      </c>
      <c r="D442" s="1" t="s">
        <v>430</v>
      </c>
      <c r="E442" s="55">
        <v>90</v>
      </c>
      <c r="F442" s="6"/>
      <c r="G442" s="56">
        <v>90</v>
      </c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57">
        <f t="shared" si="22"/>
        <v>90</v>
      </c>
      <c r="S442" s="6">
        <f t="shared" si="20"/>
        <v>0</v>
      </c>
    </row>
    <row r="443" spans="1:19" s="93" customFormat="1" ht="36" hidden="1" x14ac:dyDescent="0.25">
      <c r="A443" s="96">
        <v>2491</v>
      </c>
      <c r="B443" s="46">
        <v>2</v>
      </c>
      <c r="C443" s="4">
        <v>4</v>
      </c>
      <c r="D443" s="1" t="s">
        <v>431</v>
      </c>
      <c r="E443" s="55">
        <v>60</v>
      </c>
      <c r="F443" s="6"/>
      <c r="G443" s="56">
        <v>60</v>
      </c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57">
        <f t="shared" si="22"/>
        <v>60</v>
      </c>
      <c r="S443" s="6">
        <f t="shared" si="20"/>
        <v>0</v>
      </c>
    </row>
    <row r="444" spans="1:19" s="93" customFormat="1" ht="36" hidden="1" x14ac:dyDescent="0.25">
      <c r="A444" s="96">
        <v>2491</v>
      </c>
      <c r="B444" s="46">
        <v>2</v>
      </c>
      <c r="C444" s="4">
        <v>4</v>
      </c>
      <c r="D444" s="1" t="s">
        <v>432</v>
      </c>
      <c r="E444" s="55">
        <v>60</v>
      </c>
      <c r="F444" s="6"/>
      <c r="G444" s="56">
        <v>60</v>
      </c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57">
        <f t="shared" si="22"/>
        <v>60</v>
      </c>
      <c r="S444" s="6">
        <f t="shared" si="20"/>
        <v>0</v>
      </c>
    </row>
    <row r="445" spans="1:19" s="93" customFormat="1" ht="36" hidden="1" x14ac:dyDescent="0.25">
      <c r="A445" s="96">
        <v>2491</v>
      </c>
      <c r="B445" s="46">
        <v>2</v>
      </c>
      <c r="C445" s="4">
        <v>4</v>
      </c>
      <c r="D445" s="1" t="s">
        <v>433</v>
      </c>
      <c r="E445" s="55">
        <v>60</v>
      </c>
      <c r="F445" s="6"/>
      <c r="G445" s="56">
        <v>60</v>
      </c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57">
        <f t="shared" si="22"/>
        <v>60</v>
      </c>
      <c r="S445" s="6">
        <f t="shared" si="20"/>
        <v>0</v>
      </c>
    </row>
    <row r="446" spans="1:19" s="93" customFormat="1" ht="36" hidden="1" x14ac:dyDescent="0.25">
      <c r="A446" s="96">
        <v>2491</v>
      </c>
      <c r="B446" s="46">
        <v>2</v>
      </c>
      <c r="C446" s="4">
        <v>4</v>
      </c>
      <c r="D446" s="1" t="s">
        <v>434</v>
      </c>
      <c r="E446" s="55">
        <v>60</v>
      </c>
      <c r="F446" s="6"/>
      <c r="G446" s="56">
        <v>60</v>
      </c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57">
        <f t="shared" si="22"/>
        <v>60</v>
      </c>
      <c r="S446" s="6">
        <f t="shared" si="20"/>
        <v>0</v>
      </c>
    </row>
    <row r="447" spans="1:19" s="93" customFormat="1" hidden="1" x14ac:dyDescent="0.25">
      <c r="A447" s="96">
        <v>2491</v>
      </c>
      <c r="B447" s="46">
        <v>2</v>
      </c>
      <c r="C447" s="4">
        <v>4</v>
      </c>
      <c r="D447" s="1" t="s">
        <v>435</v>
      </c>
      <c r="E447" s="55">
        <v>313.20000000000005</v>
      </c>
      <c r="F447" s="6"/>
      <c r="G447" s="56">
        <v>313.2</v>
      </c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57">
        <f t="shared" si="22"/>
        <v>313.2</v>
      </c>
      <c r="S447" s="6">
        <f t="shared" si="20"/>
        <v>0</v>
      </c>
    </row>
    <row r="448" spans="1:19" s="93" customFormat="1" hidden="1" x14ac:dyDescent="0.25">
      <c r="A448" s="96">
        <v>2491</v>
      </c>
      <c r="B448" s="46">
        <v>1</v>
      </c>
      <c r="C448" s="4">
        <v>4</v>
      </c>
      <c r="D448" s="111" t="s">
        <v>436</v>
      </c>
      <c r="E448" s="67">
        <v>90</v>
      </c>
      <c r="F448" s="49"/>
      <c r="G448" s="49"/>
      <c r="H448" s="49"/>
      <c r="I448" s="49"/>
      <c r="J448" s="49"/>
      <c r="K448" s="49"/>
      <c r="L448" s="49"/>
      <c r="M448" s="68">
        <v>90</v>
      </c>
      <c r="N448" s="49"/>
      <c r="O448" s="49"/>
      <c r="P448" s="49"/>
      <c r="Q448" s="49"/>
      <c r="R448" s="45">
        <f t="shared" si="22"/>
        <v>90</v>
      </c>
      <c r="S448" s="6">
        <f t="shared" si="20"/>
        <v>0</v>
      </c>
    </row>
    <row r="449" spans="1:19" s="93" customFormat="1" hidden="1" x14ac:dyDescent="0.25">
      <c r="A449" s="96">
        <v>2491</v>
      </c>
      <c r="B449" s="46">
        <v>1</v>
      </c>
      <c r="C449" s="4">
        <v>4</v>
      </c>
      <c r="D449" s="111" t="s">
        <v>437</v>
      </c>
      <c r="E449" s="67">
        <v>48</v>
      </c>
      <c r="F449" s="49"/>
      <c r="G449" s="49"/>
      <c r="H449" s="49"/>
      <c r="I449" s="49"/>
      <c r="J449" s="49"/>
      <c r="K449" s="49"/>
      <c r="L449" s="49"/>
      <c r="M449" s="68">
        <v>48</v>
      </c>
      <c r="N449" s="49"/>
      <c r="O449" s="49"/>
      <c r="P449" s="49"/>
      <c r="Q449" s="49"/>
      <c r="R449" s="45">
        <f t="shared" si="22"/>
        <v>48</v>
      </c>
      <c r="S449" s="6">
        <f t="shared" si="20"/>
        <v>0</v>
      </c>
    </row>
    <row r="450" spans="1:19" s="93" customFormat="1" ht="30" hidden="1" x14ac:dyDescent="0.25">
      <c r="A450" s="96">
        <v>2491</v>
      </c>
      <c r="B450" s="46">
        <v>1</v>
      </c>
      <c r="C450" s="4">
        <v>4</v>
      </c>
      <c r="D450" s="5" t="s">
        <v>438</v>
      </c>
      <c r="E450" s="53">
        <v>650</v>
      </c>
      <c r="F450" s="6"/>
      <c r="G450" s="6"/>
      <c r="H450" s="6"/>
      <c r="I450" s="6"/>
      <c r="J450" s="6"/>
      <c r="K450" s="6"/>
      <c r="L450" s="6"/>
      <c r="M450" s="6"/>
      <c r="N450" s="6">
        <v>650</v>
      </c>
      <c r="O450" s="6"/>
      <c r="P450" s="6"/>
      <c r="Q450" s="6"/>
      <c r="R450" s="45">
        <f t="shared" si="22"/>
        <v>650</v>
      </c>
      <c r="S450" s="6">
        <f t="shared" si="20"/>
        <v>0</v>
      </c>
    </row>
    <row r="451" spans="1:19" s="93" customFormat="1" ht="30" hidden="1" x14ac:dyDescent="0.25">
      <c r="A451" s="96">
        <v>2491</v>
      </c>
      <c r="B451" s="46">
        <v>1</v>
      </c>
      <c r="C451" s="4">
        <v>4</v>
      </c>
      <c r="D451" s="5" t="s">
        <v>439</v>
      </c>
      <c r="E451" s="53">
        <v>750</v>
      </c>
      <c r="F451" s="6"/>
      <c r="G451" s="6"/>
      <c r="H451" s="6"/>
      <c r="I451" s="6"/>
      <c r="J451" s="6"/>
      <c r="K451" s="6"/>
      <c r="L451" s="6"/>
      <c r="M451" s="6"/>
      <c r="N451" s="6">
        <v>750</v>
      </c>
      <c r="O451" s="6"/>
      <c r="P451" s="6"/>
      <c r="Q451" s="6"/>
      <c r="R451" s="45">
        <f t="shared" si="22"/>
        <v>750</v>
      </c>
      <c r="S451" s="6">
        <f t="shared" si="20"/>
        <v>0</v>
      </c>
    </row>
    <row r="452" spans="1:19" s="93" customFormat="1" hidden="1" x14ac:dyDescent="0.2">
      <c r="A452" s="96">
        <v>2511</v>
      </c>
      <c r="B452" s="46">
        <v>1</v>
      </c>
      <c r="C452" s="4">
        <v>4</v>
      </c>
      <c r="D452" s="24" t="s">
        <v>440</v>
      </c>
      <c r="E452" s="53">
        <v>790</v>
      </c>
      <c r="F452" s="6"/>
      <c r="G452" s="6">
        <v>790</v>
      </c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45">
        <f t="shared" ref="R452:R457" si="24">SUM(G452:Q452)</f>
        <v>790</v>
      </c>
      <c r="S452" s="6">
        <f t="shared" si="20"/>
        <v>0</v>
      </c>
    </row>
    <row r="453" spans="1:19" s="93" customFormat="1" hidden="1" x14ac:dyDescent="0.2">
      <c r="A453" s="96">
        <v>2511</v>
      </c>
      <c r="B453" s="46">
        <v>1</v>
      </c>
      <c r="C453" s="4">
        <v>4</v>
      </c>
      <c r="D453" s="20" t="s">
        <v>441</v>
      </c>
      <c r="E453" s="53">
        <v>187</v>
      </c>
      <c r="F453" s="6"/>
      <c r="G453" s="6">
        <v>187</v>
      </c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45">
        <f t="shared" si="24"/>
        <v>187</v>
      </c>
      <c r="S453" s="6">
        <f t="shared" si="20"/>
        <v>0</v>
      </c>
    </row>
    <row r="454" spans="1:19" s="93" customFormat="1" hidden="1" x14ac:dyDescent="0.2">
      <c r="A454" s="96">
        <v>2511</v>
      </c>
      <c r="B454" s="46">
        <v>1</v>
      </c>
      <c r="C454" s="4">
        <v>4</v>
      </c>
      <c r="D454" s="20" t="s">
        <v>442</v>
      </c>
      <c r="E454" s="53">
        <v>285</v>
      </c>
      <c r="F454" s="6"/>
      <c r="G454" s="6">
        <v>285</v>
      </c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45">
        <f t="shared" si="24"/>
        <v>285</v>
      </c>
      <c r="S454" s="6">
        <f t="shared" ref="S454:S517" si="25">E454-R454</f>
        <v>0</v>
      </c>
    </row>
    <row r="455" spans="1:19" s="93" customFormat="1" hidden="1" x14ac:dyDescent="0.2">
      <c r="A455" s="96">
        <v>2511</v>
      </c>
      <c r="B455" s="46">
        <v>1</v>
      </c>
      <c r="C455" s="4">
        <v>4</v>
      </c>
      <c r="D455" s="20" t="s">
        <v>443</v>
      </c>
      <c r="E455" s="53">
        <v>203.58</v>
      </c>
      <c r="F455" s="6"/>
      <c r="G455" s="6">
        <v>203.58</v>
      </c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45">
        <f t="shared" si="24"/>
        <v>203.58</v>
      </c>
      <c r="S455" s="6">
        <f t="shared" si="25"/>
        <v>0</v>
      </c>
    </row>
    <row r="456" spans="1:19" s="93" customFormat="1" hidden="1" x14ac:dyDescent="0.2">
      <c r="A456" s="96">
        <v>2511</v>
      </c>
      <c r="B456" s="46">
        <v>1</v>
      </c>
      <c r="C456" s="4">
        <v>4</v>
      </c>
      <c r="D456" s="24" t="s">
        <v>444</v>
      </c>
      <c r="E456" s="53">
        <v>150</v>
      </c>
      <c r="F456" s="6"/>
      <c r="G456" s="6">
        <v>150</v>
      </c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45">
        <f t="shared" si="24"/>
        <v>150</v>
      </c>
      <c r="S456" s="6">
        <f t="shared" si="25"/>
        <v>0</v>
      </c>
    </row>
    <row r="457" spans="1:19" s="93" customFormat="1" hidden="1" x14ac:dyDescent="0.2">
      <c r="A457" s="43">
        <v>2511</v>
      </c>
      <c r="B457" s="46">
        <v>1</v>
      </c>
      <c r="C457" s="4">
        <v>4</v>
      </c>
      <c r="D457" s="20" t="s">
        <v>445</v>
      </c>
      <c r="E457" s="53">
        <v>445.43999999999994</v>
      </c>
      <c r="F457" s="6"/>
      <c r="G457" s="6">
        <v>445.44</v>
      </c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45">
        <f t="shared" si="24"/>
        <v>445.44</v>
      </c>
      <c r="S457" s="6">
        <f t="shared" si="25"/>
        <v>0</v>
      </c>
    </row>
    <row r="458" spans="1:19" s="93" customFormat="1" ht="25.5" hidden="1" x14ac:dyDescent="0.2">
      <c r="A458" s="60">
        <v>2511</v>
      </c>
      <c r="B458" s="46">
        <v>1</v>
      </c>
      <c r="C458" s="4">
        <v>4</v>
      </c>
      <c r="D458" s="25" t="s">
        <v>446</v>
      </c>
      <c r="E458" s="97">
        <v>209.2</v>
      </c>
      <c r="F458" s="6"/>
      <c r="G458" s="62"/>
      <c r="H458" s="62"/>
      <c r="I458" s="62"/>
      <c r="J458" s="62"/>
      <c r="K458" s="62"/>
      <c r="L458" s="62"/>
      <c r="M458" s="63">
        <v>209.2</v>
      </c>
      <c r="N458" s="62"/>
      <c r="O458" s="62"/>
      <c r="P458" s="62"/>
      <c r="Q458" s="62"/>
      <c r="R458" s="45">
        <f t="shared" si="22"/>
        <v>209.2</v>
      </c>
      <c r="S458" s="6">
        <f t="shared" si="25"/>
        <v>0</v>
      </c>
    </row>
    <row r="459" spans="1:19" s="93" customFormat="1" ht="25.5" hidden="1" x14ac:dyDescent="0.2">
      <c r="A459" s="60">
        <v>2511</v>
      </c>
      <c r="B459" s="46">
        <v>1</v>
      </c>
      <c r="C459" s="4">
        <v>4</v>
      </c>
      <c r="D459" s="26" t="s">
        <v>447</v>
      </c>
      <c r="E459" s="97">
        <v>379.9</v>
      </c>
      <c r="F459" s="6"/>
      <c r="G459" s="62"/>
      <c r="H459" s="62"/>
      <c r="I459" s="62"/>
      <c r="J459" s="62"/>
      <c r="K459" s="62"/>
      <c r="L459" s="62"/>
      <c r="M459" s="63">
        <v>379.9</v>
      </c>
      <c r="N459" s="62"/>
      <c r="O459" s="62"/>
      <c r="P459" s="62"/>
      <c r="Q459" s="62"/>
      <c r="R459" s="45">
        <f t="shared" si="22"/>
        <v>379.9</v>
      </c>
      <c r="S459" s="6">
        <f t="shared" si="25"/>
        <v>0</v>
      </c>
    </row>
    <row r="460" spans="1:19" s="93" customFormat="1" ht="25.5" hidden="1" x14ac:dyDescent="0.2">
      <c r="A460" s="60">
        <v>2511</v>
      </c>
      <c r="B460" s="46">
        <v>1</v>
      </c>
      <c r="C460" s="4">
        <v>4</v>
      </c>
      <c r="D460" s="10" t="s">
        <v>448</v>
      </c>
      <c r="E460" s="97">
        <v>275</v>
      </c>
      <c r="F460" s="6"/>
      <c r="G460" s="62"/>
      <c r="H460" s="62"/>
      <c r="I460" s="62"/>
      <c r="J460" s="62"/>
      <c r="K460" s="62"/>
      <c r="L460" s="62"/>
      <c r="M460" s="63">
        <v>275</v>
      </c>
      <c r="N460" s="62"/>
      <c r="O460" s="62"/>
      <c r="P460" s="62"/>
      <c r="Q460" s="62"/>
      <c r="R460" s="45">
        <f t="shared" si="22"/>
        <v>275</v>
      </c>
      <c r="S460" s="6">
        <f t="shared" si="25"/>
        <v>0</v>
      </c>
    </row>
    <row r="461" spans="1:19" s="93" customFormat="1" hidden="1" x14ac:dyDescent="0.25">
      <c r="A461" s="85">
        <v>2511</v>
      </c>
      <c r="B461" s="46">
        <v>1</v>
      </c>
      <c r="C461" s="4">
        <v>4</v>
      </c>
      <c r="D461" s="107" t="s">
        <v>449</v>
      </c>
      <c r="E461" s="67">
        <v>660</v>
      </c>
      <c r="F461" s="6"/>
      <c r="G461" s="49"/>
      <c r="H461" s="49">
        <v>660</v>
      </c>
      <c r="I461" s="49"/>
      <c r="J461" s="49"/>
      <c r="K461" s="49"/>
      <c r="L461" s="49"/>
      <c r="M461" s="68"/>
      <c r="N461" s="49"/>
      <c r="O461" s="49"/>
      <c r="P461" s="49"/>
      <c r="Q461" s="49"/>
      <c r="R461" s="45">
        <f t="shared" si="22"/>
        <v>660</v>
      </c>
      <c r="S461" s="6">
        <f t="shared" si="25"/>
        <v>0</v>
      </c>
    </row>
    <row r="462" spans="1:19" s="93" customFormat="1" hidden="1" x14ac:dyDescent="0.25">
      <c r="A462" s="85">
        <v>2511</v>
      </c>
      <c r="B462" s="46">
        <v>1</v>
      </c>
      <c r="C462" s="4">
        <v>4</v>
      </c>
      <c r="D462" s="107" t="s">
        <v>450</v>
      </c>
      <c r="E462" s="67">
        <v>1500</v>
      </c>
      <c r="F462" s="6"/>
      <c r="G462" s="49"/>
      <c r="H462" s="49">
        <v>1500</v>
      </c>
      <c r="I462" s="49"/>
      <c r="J462" s="49"/>
      <c r="K462" s="49"/>
      <c r="L462" s="49"/>
      <c r="M462" s="68"/>
      <c r="N462" s="49"/>
      <c r="O462" s="49"/>
      <c r="P462" s="49"/>
      <c r="Q462" s="49"/>
      <c r="R462" s="45">
        <f t="shared" si="22"/>
        <v>1500</v>
      </c>
      <c r="S462" s="6">
        <f t="shared" si="25"/>
        <v>0</v>
      </c>
    </row>
    <row r="463" spans="1:19" s="93" customFormat="1" hidden="1" x14ac:dyDescent="0.25">
      <c r="A463" s="85">
        <v>2511</v>
      </c>
      <c r="B463" s="46">
        <v>1</v>
      </c>
      <c r="C463" s="4">
        <v>4</v>
      </c>
      <c r="D463" s="107" t="s">
        <v>451</v>
      </c>
      <c r="E463" s="67">
        <v>80</v>
      </c>
      <c r="F463" s="6"/>
      <c r="G463" s="49"/>
      <c r="H463" s="49"/>
      <c r="I463" s="49"/>
      <c r="J463" s="49"/>
      <c r="K463" s="49"/>
      <c r="L463" s="49"/>
      <c r="M463" s="68">
        <v>80</v>
      </c>
      <c r="N463" s="49"/>
      <c r="O463" s="49"/>
      <c r="P463" s="49"/>
      <c r="Q463" s="49"/>
      <c r="R463" s="45">
        <f t="shared" si="22"/>
        <v>80</v>
      </c>
      <c r="S463" s="6">
        <f t="shared" si="25"/>
        <v>0</v>
      </c>
    </row>
    <row r="464" spans="1:19" s="93" customFormat="1" hidden="1" x14ac:dyDescent="0.25">
      <c r="A464" s="85">
        <v>2511</v>
      </c>
      <c r="B464" s="46">
        <v>1</v>
      </c>
      <c r="C464" s="4">
        <v>4</v>
      </c>
      <c r="D464" s="107" t="s">
        <v>452</v>
      </c>
      <c r="E464" s="67">
        <v>175</v>
      </c>
      <c r="F464" s="49"/>
      <c r="G464" s="49"/>
      <c r="H464" s="112">
        <v>175</v>
      </c>
      <c r="I464" s="49"/>
      <c r="J464" s="49"/>
      <c r="K464" s="49"/>
      <c r="L464" s="49"/>
      <c r="M464" s="99"/>
      <c r="N464" s="49"/>
      <c r="O464" s="49"/>
      <c r="P464" s="49"/>
      <c r="Q464" s="49"/>
      <c r="R464" s="45">
        <f t="shared" si="22"/>
        <v>175</v>
      </c>
      <c r="S464" s="6">
        <f t="shared" si="25"/>
        <v>0</v>
      </c>
    </row>
    <row r="465" spans="1:19" s="93" customFormat="1" hidden="1" x14ac:dyDescent="0.25">
      <c r="A465" s="85">
        <v>2511</v>
      </c>
      <c r="B465" s="46">
        <v>1</v>
      </c>
      <c r="C465" s="4">
        <v>4</v>
      </c>
      <c r="D465" s="107" t="s">
        <v>453</v>
      </c>
      <c r="E465" s="67">
        <v>120</v>
      </c>
      <c r="F465" s="49"/>
      <c r="G465" s="49"/>
      <c r="H465" s="112">
        <v>120</v>
      </c>
      <c r="I465" s="49"/>
      <c r="J465" s="49"/>
      <c r="K465" s="49"/>
      <c r="L465" s="49"/>
      <c r="M465" s="99"/>
      <c r="N465" s="49"/>
      <c r="O465" s="49"/>
      <c r="P465" s="49"/>
      <c r="Q465" s="49"/>
      <c r="R465" s="45">
        <f t="shared" si="22"/>
        <v>120</v>
      </c>
      <c r="S465" s="6">
        <f t="shared" si="25"/>
        <v>0</v>
      </c>
    </row>
    <row r="466" spans="1:19" s="93" customFormat="1" hidden="1" x14ac:dyDescent="0.25">
      <c r="A466" s="85">
        <v>2511</v>
      </c>
      <c r="B466" s="46">
        <v>1</v>
      </c>
      <c r="C466" s="4">
        <v>4</v>
      </c>
      <c r="D466" s="113" t="s">
        <v>454</v>
      </c>
      <c r="E466" s="67">
        <v>80</v>
      </c>
      <c r="F466" s="49"/>
      <c r="G466" s="49"/>
      <c r="H466" s="112">
        <v>80</v>
      </c>
      <c r="I466" s="49"/>
      <c r="J466" s="49"/>
      <c r="K466" s="49"/>
      <c r="L466" s="49"/>
      <c r="M466" s="99"/>
      <c r="N466" s="49"/>
      <c r="O466" s="49"/>
      <c r="P466" s="49"/>
      <c r="Q466" s="49"/>
      <c r="R466" s="45">
        <f t="shared" si="22"/>
        <v>80</v>
      </c>
      <c r="S466" s="6">
        <f t="shared" si="25"/>
        <v>0</v>
      </c>
    </row>
    <row r="467" spans="1:19" s="93" customFormat="1" hidden="1" x14ac:dyDescent="0.25">
      <c r="A467" s="98">
        <v>2511</v>
      </c>
      <c r="B467" s="46">
        <v>1</v>
      </c>
      <c r="C467" s="4">
        <v>4</v>
      </c>
      <c r="D467" s="114" t="s">
        <v>455</v>
      </c>
      <c r="E467" s="115">
        <v>80</v>
      </c>
      <c r="F467" s="49"/>
      <c r="G467" s="49"/>
      <c r="H467" s="49"/>
      <c r="I467" s="49"/>
      <c r="J467" s="49"/>
      <c r="K467" s="49"/>
      <c r="L467" s="49"/>
      <c r="M467" s="99">
        <v>80</v>
      </c>
      <c r="N467" s="49"/>
      <c r="O467" s="49"/>
      <c r="P467" s="49"/>
      <c r="Q467" s="49"/>
      <c r="R467" s="45">
        <f t="shared" si="22"/>
        <v>80</v>
      </c>
      <c r="S467" s="6">
        <f t="shared" si="25"/>
        <v>0</v>
      </c>
    </row>
    <row r="468" spans="1:19" s="93" customFormat="1" hidden="1" x14ac:dyDescent="0.25">
      <c r="A468" s="85">
        <v>2511</v>
      </c>
      <c r="B468" s="46">
        <v>1</v>
      </c>
      <c r="C468" s="4">
        <v>4</v>
      </c>
      <c r="D468" s="107" t="s">
        <v>456</v>
      </c>
      <c r="E468" s="67">
        <v>150</v>
      </c>
      <c r="F468" s="49"/>
      <c r="G468" s="49"/>
      <c r="H468" s="49"/>
      <c r="I468" s="49"/>
      <c r="J468" s="49"/>
      <c r="K468" s="49"/>
      <c r="L468" s="49"/>
      <c r="M468" s="99">
        <v>150</v>
      </c>
      <c r="N468" s="49"/>
      <c r="O468" s="49"/>
      <c r="P468" s="49"/>
      <c r="Q468" s="49"/>
      <c r="R468" s="45">
        <f t="shared" si="22"/>
        <v>150</v>
      </c>
      <c r="S468" s="6">
        <f t="shared" si="25"/>
        <v>0</v>
      </c>
    </row>
    <row r="469" spans="1:19" s="93" customFormat="1" hidden="1" x14ac:dyDescent="0.25">
      <c r="A469" s="98">
        <v>2511</v>
      </c>
      <c r="B469" s="46">
        <v>1</v>
      </c>
      <c r="C469" s="4">
        <v>4</v>
      </c>
      <c r="D469" s="107" t="s">
        <v>457</v>
      </c>
      <c r="E469" s="67">
        <v>200</v>
      </c>
      <c r="F469" s="49"/>
      <c r="G469" s="49"/>
      <c r="H469" s="49"/>
      <c r="I469" s="49"/>
      <c r="J469" s="49"/>
      <c r="K469" s="49"/>
      <c r="L469" s="49"/>
      <c r="M469" s="99">
        <v>200</v>
      </c>
      <c r="N469" s="49"/>
      <c r="O469" s="49"/>
      <c r="P469" s="49"/>
      <c r="Q469" s="49"/>
      <c r="R469" s="45">
        <f t="shared" si="22"/>
        <v>200</v>
      </c>
      <c r="S469" s="6">
        <f t="shared" si="25"/>
        <v>0</v>
      </c>
    </row>
    <row r="470" spans="1:19" s="93" customFormat="1" ht="24" hidden="1" x14ac:dyDescent="0.25">
      <c r="A470" s="98">
        <v>2511</v>
      </c>
      <c r="B470" s="46">
        <v>1</v>
      </c>
      <c r="C470" s="4">
        <v>4</v>
      </c>
      <c r="D470" s="107" t="s">
        <v>458</v>
      </c>
      <c r="E470" s="67">
        <v>90</v>
      </c>
      <c r="F470" s="49"/>
      <c r="G470" s="49"/>
      <c r="H470" s="49"/>
      <c r="I470" s="49"/>
      <c r="J470" s="49"/>
      <c r="K470" s="49"/>
      <c r="L470" s="49"/>
      <c r="M470" s="99">
        <v>90</v>
      </c>
      <c r="N470" s="49"/>
      <c r="O470" s="49"/>
      <c r="P470" s="49"/>
      <c r="Q470" s="49"/>
      <c r="R470" s="45">
        <f t="shared" si="22"/>
        <v>90</v>
      </c>
      <c r="S470" s="6">
        <f t="shared" si="25"/>
        <v>0</v>
      </c>
    </row>
    <row r="471" spans="1:19" s="93" customFormat="1" hidden="1" x14ac:dyDescent="0.25">
      <c r="A471" s="98">
        <v>2511</v>
      </c>
      <c r="B471" s="46">
        <v>1</v>
      </c>
      <c r="C471" s="4">
        <v>4</v>
      </c>
      <c r="D471" s="114" t="s">
        <v>459</v>
      </c>
      <c r="E471" s="67">
        <v>300</v>
      </c>
      <c r="F471" s="49"/>
      <c r="G471" s="49"/>
      <c r="H471" s="49"/>
      <c r="I471" s="49"/>
      <c r="J471" s="49"/>
      <c r="K471" s="49"/>
      <c r="L471" s="49"/>
      <c r="M471" s="99">
        <v>300</v>
      </c>
      <c r="N471" s="49"/>
      <c r="O471" s="49"/>
      <c r="P471" s="49"/>
      <c r="Q471" s="49"/>
      <c r="R471" s="45">
        <f t="shared" si="22"/>
        <v>300</v>
      </c>
      <c r="S471" s="6">
        <f t="shared" si="25"/>
        <v>0</v>
      </c>
    </row>
    <row r="472" spans="1:19" s="93" customFormat="1" hidden="1" x14ac:dyDescent="0.25">
      <c r="A472" s="98">
        <v>2511</v>
      </c>
      <c r="B472" s="46">
        <v>1</v>
      </c>
      <c r="C472" s="4">
        <v>4</v>
      </c>
      <c r="D472" s="114" t="s">
        <v>460</v>
      </c>
      <c r="E472" s="67">
        <v>200</v>
      </c>
      <c r="F472" s="49"/>
      <c r="G472" s="49"/>
      <c r="H472" s="49"/>
      <c r="I472" s="49"/>
      <c r="J472" s="49"/>
      <c r="K472" s="49"/>
      <c r="L472" s="49"/>
      <c r="M472" s="99">
        <v>200</v>
      </c>
      <c r="N472" s="49"/>
      <c r="O472" s="49"/>
      <c r="P472" s="49"/>
      <c r="Q472" s="49"/>
      <c r="R472" s="45">
        <f t="shared" si="22"/>
        <v>200</v>
      </c>
      <c r="S472" s="6">
        <f t="shared" si="25"/>
        <v>0</v>
      </c>
    </row>
    <row r="473" spans="1:19" s="93" customFormat="1" hidden="1" x14ac:dyDescent="0.25">
      <c r="A473" s="98">
        <v>2511</v>
      </c>
      <c r="B473" s="46">
        <v>1</v>
      </c>
      <c r="C473" s="4">
        <v>4</v>
      </c>
      <c r="D473" s="107" t="s">
        <v>461</v>
      </c>
      <c r="E473" s="67">
        <v>2600</v>
      </c>
      <c r="F473" s="49"/>
      <c r="G473" s="49"/>
      <c r="H473" s="49"/>
      <c r="I473" s="49"/>
      <c r="J473" s="49"/>
      <c r="K473" s="49"/>
      <c r="L473" s="49"/>
      <c r="M473" s="99">
        <v>2600</v>
      </c>
      <c r="N473" s="49"/>
      <c r="O473" s="49"/>
      <c r="P473" s="49"/>
      <c r="Q473" s="49"/>
      <c r="R473" s="45">
        <f t="shared" si="22"/>
        <v>2600</v>
      </c>
      <c r="S473" s="6">
        <f t="shared" si="25"/>
        <v>0</v>
      </c>
    </row>
    <row r="474" spans="1:19" s="93" customFormat="1" hidden="1" x14ac:dyDescent="0.25">
      <c r="A474" s="98">
        <v>2511</v>
      </c>
      <c r="B474" s="46">
        <v>1</v>
      </c>
      <c r="C474" s="4">
        <v>4</v>
      </c>
      <c r="D474" s="107" t="s">
        <v>462</v>
      </c>
      <c r="E474" s="67">
        <v>180</v>
      </c>
      <c r="F474" s="49"/>
      <c r="G474" s="49"/>
      <c r="H474" s="49"/>
      <c r="I474" s="49"/>
      <c r="J474" s="49"/>
      <c r="K474" s="49"/>
      <c r="L474" s="49"/>
      <c r="M474" s="99">
        <v>180</v>
      </c>
      <c r="N474" s="49"/>
      <c r="O474" s="49"/>
      <c r="P474" s="49"/>
      <c r="Q474" s="49"/>
      <c r="R474" s="45">
        <f t="shared" si="22"/>
        <v>180</v>
      </c>
      <c r="S474" s="6">
        <f t="shared" si="25"/>
        <v>0</v>
      </c>
    </row>
    <row r="475" spans="1:19" s="93" customFormat="1" hidden="1" x14ac:dyDescent="0.25">
      <c r="A475" s="98">
        <v>2511</v>
      </c>
      <c r="B475" s="46">
        <v>1</v>
      </c>
      <c r="C475" s="4">
        <v>4</v>
      </c>
      <c r="D475" s="107" t="s">
        <v>463</v>
      </c>
      <c r="E475" s="67">
        <v>600</v>
      </c>
      <c r="F475" s="49"/>
      <c r="G475" s="49"/>
      <c r="H475" s="49"/>
      <c r="I475" s="49"/>
      <c r="J475" s="49"/>
      <c r="K475" s="49"/>
      <c r="L475" s="49"/>
      <c r="M475" s="99">
        <v>600</v>
      </c>
      <c r="N475" s="49"/>
      <c r="O475" s="49"/>
      <c r="P475" s="49"/>
      <c r="Q475" s="49"/>
      <c r="R475" s="45">
        <f t="shared" si="22"/>
        <v>600</v>
      </c>
      <c r="S475" s="6">
        <f t="shared" si="25"/>
        <v>0</v>
      </c>
    </row>
    <row r="476" spans="1:19" s="93" customFormat="1" hidden="1" x14ac:dyDescent="0.25">
      <c r="A476" s="98">
        <v>2511</v>
      </c>
      <c r="B476" s="46">
        <v>1</v>
      </c>
      <c r="C476" s="4">
        <v>4</v>
      </c>
      <c r="D476" s="114" t="s">
        <v>464</v>
      </c>
      <c r="E476" s="67">
        <v>400</v>
      </c>
      <c r="F476" s="49"/>
      <c r="G476" s="49"/>
      <c r="H476" s="49"/>
      <c r="I476" s="49"/>
      <c r="J476" s="49"/>
      <c r="K476" s="49"/>
      <c r="L476" s="49"/>
      <c r="M476" s="99">
        <v>400</v>
      </c>
      <c r="N476" s="49"/>
      <c r="O476" s="49"/>
      <c r="P476" s="49"/>
      <c r="Q476" s="49"/>
      <c r="R476" s="45">
        <f t="shared" si="22"/>
        <v>400</v>
      </c>
      <c r="S476" s="6">
        <f t="shared" si="25"/>
        <v>0</v>
      </c>
    </row>
    <row r="477" spans="1:19" s="93" customFormat="1" hidden="1" x14ac:dyDescent="0.25">
      <c r="A477" s="98">
        <v>2511</v>
      </c>
      <c r="B477" s="46">
        <v>1</v>
      </c>
      <c r="C477" s="4">
        <v>4</v>
      </c>
      <c r="D477" s="107" t="s">
        <v>465</v>
      </c>
      <c r="E477" s="67">
        <v>1500</v>
      </c>
      <c r="F477" s="49"/>
      <c r="G477" s="49"/>
      <c r="H477" s="49"/>
      <c r="I477" s="49"/>
      <c r="J477" s="49"/>
      <c r="K477" s="49"/>
      <c r="L477" s="49"/>
      <c r="M477" s="99">
        <v>1500</v>
      </c>
      <c r="N477" s="49"/>
      <c r="O477" s="49"/>
      <c r="P477" s="49"/>
      <c r="Q477" s="49"/>
      <c r="R477" s="45">
        <f t="shared" si="22"/>
        <v>1500</v>
      </c>
      <c r="S477" s="6">
        <f t="shared" si="25"/>
        <v>0</v>
      </c>
    </row>
    <row r="478" spans="1:19" s="93" customFormat="1" hidden="1" x14ac:dyDescent="0.25">
      <c r="A478" s="98">
        <v>2511</v>
      </c>
      <c r="B478" s="46">
        <v>1</v>
      </c>
      <c r="C478" s="4">
        <v>4</v>
      </c>
      <c r="D478" s="107" t="s">
        <v>466</v>
      </c>
      <c r="E478" s="67">
        <v>2000</v>
      </c>
      <c r="F478" s="49"/>
      <c r="G478" s="49"/>
      <c r="H478" s="48">
        <v>2000</v>
      </c>
      <c r="I478" s="49"/>
      <c r="J478" s="49"/>
      <c r="K478" s="49"/>
      <c r="L478" s="49"/>
      <c r="M478" s="68"/>
      <c r="N478" s="49"/>
      <c r="O478" s="49"/>
      <c r="P478" s="49"/>
      <c r="Q478" s="49"/>
      <c r="R478" s="45">
        <f t="shared" ref="R478:R541" si="26">SUM(F478:Q478)</f>
        <v>2000</v>
      </c>
      <c r="S478" s="6">
        <f t="shared" si="25"/>
        <v>0</v>
      </c>
    </row>
    <row r="479" spans="1:19" s="93" customFormat="1" hidden="1" x14ac:dyDescent="0.25">
      <c r="A479" s="98">
        <v>2511</v>
      </c>
      <c r="B479" s="46">
        <v>1</v>
      </c>
      <c r="C479" s="4">
        <v>4</v>
      </c>
      <c r="D479" s="107" t="s">
        <v>467</v>
      </c>
      <c r="E479" s="67">
        <v>300</v>
      </c>
      <c r="F479" s="49"/>
      <c r="G479" s="49"/>
      <c r="H479" s="49"/>
      <c r="I479" s="49"/>
      <c r="J479" s="49"/>
      <c r="K479" s="49"/>
      <c r="L479" s="49"/>
      <c r="M479" s="99">
        <v>300</v>
      </c>
      <c r="N479" s="49"/>
      <c r="O479" s="49"/>
      <c r="P479" s="49"/>
      <c r="Q479" s="49"/>
      <c r="R479" s="45">
        <f t="shared" si="26"/>
        <v>300</v>
      </c>
      <c r="S479" s="6">
        <f t="shared" si="25"/>
        <v>0</v>
      </c>
    </row>
    <row r="480" spans="1:19" s="93" customFormat="1" hidden="1" x14ac:dyDescent="0.25">
      <c r="A480" s="98">
        <v>2511</v>
      </c>
      <c r="B480" s="46">
        <v>1</v>
      </c>
      <c r="C480" s="4">
        <v>4</v>
      </c>
      <c r="D480" s="107" t="s">
        <v>468</v>
      </c>
      <c r="E480" s="67">
        <v>1500</v>
      </c>
      <c r="F480" s="49"/>
      <c r="G480" s="49"/>
      <c r="H480" s="49">
        <v>1500</v>
      </c>
      <c r="I480" s="49"/>
      <c r="J480" s="49"/>
      <c r="K480" s="49"/>
      <c r="L480" s="49"/>
      <c r="M480" s="99"/>
      <c r="N480" s="49"/>
      <c r="O480" s="49"/>
      <c r="P480" s="49"/>
      <c r="Q480" s="49"/>
      <c r="R480" s="45">
        <f t="shared" si="26"/>
        <v>1500</v>
      </c>
      <c r="S480" s="6">
        <f t="shared" si="25"/>
        <v>0</v>
      </c>
    </row>
    <row r="481" spans="1:20" s="93" customFormat="1" hidden="1" x14ac:dyDescent="0.25">
      <c r="A481" s="98">
        <v>2511</v>
      </c>
      <c r="B481" s="46">
        <v>1</v>
      </c>
      <c r="C481" s="4">
        <v>4</v>
      </c>
      <c r="D481" s="107" t="s">
        <v>469</v>
      </c>
      <c r="E481" s="67">
        <v>600</v>
      </c>
      <c r="F481" s="49"/>
      <c r="G481" s="49"/>
      <c r="H481" s="49">
        <v>600</v>
      </c>
      <c r="I481" s="49"/>
      <c r="J481" s="49"/>
      <c r="K481" s="49"/>
      <c r="L481" s="49"/>
      <c r="M481" s="99"/>
      <c r="N481" s="49"/>
      <c r="O481" s="49"/>
      <c r="P481" s="49"/>
      <c r="Q481" s="49"/>
      <c r="R481" s="45">
        <f t="shared" si="26"/>
        <v>600</v>
      </c>
      <c r="S481" s="6">
        <f t="shared" si="25"/>
        <v>0</v>
      </c>
    </row>
    <row r="482" spans="1:20" s="93" customFormat="1" hidden="1" x14ac:dyDescent="0.25">
      <c r="A482" s="98">
        <v>2511</v>
      </c>
      <c r="B482" s="46">
        <v>1</v>
      </c>
      <c r="C482" s="4">
        <v>4</v>
      </c>
      <c r="D482" s="114" t="s">
        <v>470</v>
      </c>
      <c r="E482" s="115">
        <v>400</v>
      </c>
      <c r="F482" s="49"/>
      <c r="G482" s="49"/>
      <c r="H482" s="49">
        <v>400</v>
      </c>
      <c r="I482" s="49"/>
      <c r="J482" s="49"/>
      <c r="K482" s="49"/>
      <c r="L482" s="49"/>
      <c r="M482" s="99"/>
      <c r="N482" s="49"/>
      <c r="O482" s="49"/>
      <c r="P482" s="49"/>
      <c r="Q482" s="49"/>
      <c r="R482" s="45">
        <f t="shared" si="26"/>
        <v>400</v>
      </c>
      <c r="S482" s="6">
        <f t="shared" si="25"/>
        <v>0</v>
      </c>
    </row>
    <row r="483" spans="1:20" s="93" customFormat="1" hidden="1" x14ac:dyDescent="0.25">
      <c r="A483" s="85">
        <v>2511</v>
      </c>
      <c r="B483" s="46">
        <v>1</v>
      </c>
      <c r="C483" s="4">
        <v>4</v>
      </c>
      <c r="D483" s="107" t="s">
        <v>471</v>
      </c>
      <c r="E483" s="67">
        <v>400</v>
      </c>
      <c r="F483" s="49"/>
      <c r="G483" s="49"/>
      <c r="H483" s="49">
        <v>400</v>
      </c>
      <c r="I483" s="49"/>
      <c r="J483" s="49"/>
      <c r="K483" s="49"/>
      <c r="L483" s="49"/>
      <c r="M483" s="99"/>
      <c r="N483" s="49"/>
      <c r="O483" s="49"/>
      <c r="P483" s="49"/>
      <c r="Q483" s="49"/>
      <c r="R483" s="45">
        <f t="shared" si="26"/>
        <v>400</v>
      </c>
      <c r="S483" s="6">
        <f t="shared" si="25"/>
        <v>0</v>
      </c>
    </row>
    <row r="484" spans="1:20" s="93" customFormat="1" hidden="1" x14ac:dyDescent="0.25">
      <c r="A484" s="98">
        <v>2511</v>
      </c>
      <c r="B484" s="46">
        <v>1</v>
      </c>
      <c r="C484" s="4">
        <v>4</v>
      </c>
      <c r="D484" s="114" t="s">
        <v>472</v>
      </c>
      <c r="E484" s="67">
        <v>1800</v>
      </c>
      <c r="F484" s="6"/>
      <c r="G484" s="6"/>
      <c r="H484" s="6">
        <v>1800</v>
      </c>
      <c r="I484" s="6"/>
      <c r="J484" s="6"/>
      <c r="K484" s="6"/>
      <c r="L484" s="6"/>
      <c r="M484" s="77"/>
      <c r="N484" s="6"/>
      <c r="O484" s="6"/>
      <c r="P484" s="6"/>
      <c r="Q484" s="6"/>
      <c r="R484" s="45">
        <f t="shared" si="26"/>
        <v>1800</v>
      </c>
      <c r="S484" s="6">
        <f t="shared" si="25"/>
        <v>0</v>
      </c>
    </row>
    <row r="485" spans="1:20" s="93" customFormat="1" ht="45" hidden="1" x14ac:dyDescent="0.25">
      <c r="A485" s="94">
        <v>2511</v>
      </c>
      <c r="B485" s="46">
        <v>1</v>
      </c>
      <c r="C485" s="4">
        <v>4</v>
      </c>
      <c r="D485" s="5" t="s">
        <v>473</v>
      </c>
      <c r="E485" s="67">
        <v>2185</v>
      </c>
      <c r="F485" s="6"/>
      <c r="G485" s="6">
        <v>2185</v>
      </c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45">
        <f t="shared" si="26"/>
        <v>2185</v>
      </c>
      <c r="S485" s="6">
        <f t="shared" si="25"/>
        <v>0</v>
      </c>
    </row>
    <row r="486" spans="1:20" s="93" customFormat="1" hidden="1" x14ac:dyDescent="0.25">
      <c r="A486" s="94">
        <v>2511</v>
      </c>
      <c r="B486" s="46">
        <v>1</v>
      </c>
      <c r="C486" s="4">
        <v>4</v>
      </c>
      <c r="D486" s="27" t="s">
        <v>474</v>
      </c>
      <c r="E486" s="67">
        <v>690</v>
      </c>
      <c r="F486" s="6"/>
      <c r="G486" s="6">
        <v>690</v>
      </c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45">
        <f t="shared" si="26"/>
        <v>690</v>
      </c>
      <c r="S486" s="6">
        <f t="shared" si="25"/>
        <v>0</v>
      </c>
    </row>
    <row r="487" spans="1:20" s="93" customFormat="1" hidden="1" x14ac:dyDescent="0.25">
      <c r="A487" s="94">
        <v>2511</v>
      </c>
      <c r="B487" s="46">
        <v>1</v>
      </c>
      <c r="C487" s="4">
        <v>4</v>
      </c>
      <c r="D487" s="5" t="s">
        <v>475</v>
      </c>
      <c r="E487" s="67">
        <v>1495</v>
      </c>
      <c r="F487" s="6"/>
      <c r="G487" s="6">
        <v>1495</v>
      </c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45">
        <f t="shared" si="26"/>
        <v>1495</v>
      </c>
      <c r="S487" s="6">
        <f t="shared" si="25"/>
        <v>0</v>
      </c>
    </row>
    <row r="488" spans="1:20" s="93" customFormat="1" hidden="1" x14ac:dyDescent="0.25">
      <c r="A488" s="94">
        <v>2511</v>
      </c>
      <c r="B488" s="46">
        <v>1</v>
      </c>
      <c r="C488" s="4">
        <v>4</v>
      </c>
      <c r="D488" s="5" t="s">
        <v>476</v>
      </c>
      <c r="E488" s="67">
        <v>6170</v>
      </c>
      <c r="F488" s="6"/>
      <c r="G488" s="6">
        <v>6170</v>
      </c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45">
        <f t="shared" si="26"/>
        <v>6170</v>
      </c>
      <c r="S488" s="6">
        <f t="shared" si="25"/>
        <v>0</v>
      </c>
    </row>
    <row r="489" spans="1:20" s="93" customFormat="1" hidden="1" x14ac:dyDescent="0.25">
      <c r="A489" s="94">
        <v>2511</v>
      </c>
      <c r="B489" s="46">
        <v>1</v>
      </c>
      <c r="C489" s="4">
        <v>4</v>
      </c>
      <c r="D489" s="5" t="s">
        <v>477</v>
      </c>
      <c r="E489" s="67">
        <v>143.75</v>
      </c>
      <c r="F489" s="6"/>
      <c r="G489" s="6">
        <v>143.75</v>
      </c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45">
        <f t="shared" si="26"/>
        <v>143.75</v>
      </c>
      <c r="S489" s="6">
        <f t="shared" si="25"/>
        <v>0</v>
      </c>
    </row>
    <row r="490" spans="1:20" s="93" customFormat="1" ht="45" hidden="1" x14ac:dyDescent="0.25">
      <c r="A490" s="94">
        <v>2511</v>
      </c>
      <c r="B490" s="46">
        <v>1</v>
      </c>
      <c r="C490" s="4">
        <v>4</v>
      </c>
      <c r="D490" s="27" t="s">
        <v>478</v>
      </c>
      <c r="E490" s="67">
        <v>998</v>
      </c>
      <c r="F490" s="6"/>
      <c r="G490" s="6">
        <v>998</v>
      </c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45">
        <f t="shared" si="26"/>
        <v>998</v>
      </c>
      <c r="S490" s="6">
        <f t="shared" si="25"/>
        <v>0</v>
      </c>
    </row>
    <row r="491" spans="1:20" s="116" customFormat="1" ht="60" hidden="1" x14ac:dyDescent="0.25">
      <c r="A491" s="94">
        <v>2511</v>
      </c>
      <c r="B491" s="46">
        <v>1</v>
      </c>
      <c r="C491" s="4">
        <v>4</v>
      </c>
      <c r="D491" s="27" t="s">
        <v>479</v>
      </c>
      <c r="E491" s="67">
        <v>1200</v>
      </c>
      <c r="F491" s="6"/>
      <c r="G491" s="6">
        <v>1200</v>
      </c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45">
        <f t="shared" si="26"/>
        <v>1200</v>
      </c>
      <c r="S491" s="6">
        <f t="shared" si="25"/>
        <v>0</v>
      </c>
    </row>
    <row r="492" spans="1:20" s="116" customFormat="1" ht="75" hidden="1" x14ac:dyDescent="0.25">
      <c r="A492" s="94">
        <v>2511</v>
      </c>
      <c r="B492" s="46">
        <v>1</v>
      </c>
      <c r="C492" s="4">
        <v>4</v>
      </c>
      <c r="D492" s="5" t="s">
        <v>480</v>
      </c>
      <c r="E492" s="67">
        <v>8511.75</v>
      </c>
      <c r="F492" s="6"/>
      <c r="G492" s="6">
        <v>8511.75</v>
      </c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45">
        <f t="shared" si="26"/>
        <v>8511.75</v>
      </c>
      <c r="S492" s="6">
        <f t="shared" si="25"/>
        <v>0</v>
      </c>
    </row>
    <row r="493" spans="1:20" s="116" customFormat="1" hidden="1" x14ac:dyDescent="0.25">
      <c r="A493" s="96">
        <v>2521</v>
      </c>
      <c r="B493" s="46">
        <v>1</v>
      </c>
      <c r="C493" s="4">
        <v>4</v>
      </c>
      <c r="D493" s="74" t="s">
        <v>481</v>
      </c>
      <c r="E493" s="48">
        <v>1000</v>
      </c>
      <c r="G493" s="49"/>
      <c r="H493" s="49"/>
      <c r="I493" s="49"/>
      <c r="J493" s="49">
        <v>500</v>
      </c>
      <c r="K493" s="49">
        <v>500</v>
      </c>
      <c r="L493" s="49"/>
      <c r="M493" s="49"/>
      <c r="N493" s="49"/>
      <c r="O493" s="49"/>
      <c r="P493" s="49"/>
      <c r="Q493" s="49"/>
      <c r="R493" s="45">
        <f t="shared" ref="R493:R500" si="27">SUM(G493:Q493)</f>
        <v>1000</v>
      </c>
      <c r="S493" s="6">
        <f t="shared" si="25"/>
        <v>0</v>
      </c>
    </row>
    <row r="494" spans="1:20" s="116" customFormat="1" ht="38.25" hidden="1" x14ac:dyDescent="0.2">
      <c r="A494" s="82">
        <v>2521</v>
      </c>
      <c r="B494" s="46">
        <v>1</v>
      </c>
      <c r="C494" s="4">
        <v>4</v>
      </c>
      <c r="D494" s="19" t="s">
        <v>482</v>
      </c>
      <c r="E494" s="97">
        <v>860.97</v>
      </c>
      <c r="F494" s="62"/>
      <c r="G494" s="62"/>
      <c r="H494" s="62"/>
      <c r="I494" s="62"/>
      <c r="J494" s="62"/>
      <c r="K494" s="62"/>
      <c r="L494" s="62"/>
      <c r="M494" s="63">
        <v>860.97</v>
      </c>
      <c r="N494" s="62"/>
      <c r="O494" s="62"/>
      <c r="P494" s="62"/>
      <c r="Q494" s="62"/>
      <c r="R494" s="45">
        <f t="shared" si="27"/>
        <v>860.97</v>
      </c>
      <c r="S494" s="6">
        <f t="shared" si="25"/>
        <v>0</v>
      </c>
    </row>
    <row r="495" spans="1:20" s="116" customFormat="1" hidden="1" x14ac:dyDescent="0.25">
      <c r="A495" s="96">
        <v>2531</v>
      </c>
      <c r="B495" s="46">
        <v>1</v>
      </c>
      <c r="C495" s="4">
        <v>4</v>
      </c>
      <c r="D495" s="109" t="s">
        <v>483</v>
      </c>
      <c r="E495" s="48">
        <v>800</v>
      </c>
      <c r="F495" s="62"/>
      <c r="G495" s="49"/>
      <c r="H495" s="49"/>
      <c r="I495" s="49"/>
      <c r="J495" s="49">
        <v>800</v>
      </c>
      <c r="K495" s="49"/>
      <c r="L495" s="49"/>
      <c r="M495" s="49"/>
      <c r="N495" s="49"/>
      <c r="O495" s="49"/>
      <c r="P495" s="49"/>
      <c r="Q495" s="49"/>
      <c r="R495" s="45">
        <f t="shared" si="27"/>
        <v>800</v>
      </c>
      <c r="S495" s="6">
        <f t="shared" si="25"/>
        <v>0</v>
      </c>
    </row>
    <row r="496" spans="1:20" s="116" customFormat="1" ht="24" hidden="1" x14ac:dyDescent="0.25">
      <c r="A496" s="96">
        <v>2531</v>
      </c>
      <c r="B496" s="46">
        <v>1</v>
      </c>
      <c r="C496" s="4">
        <v>4</v>
      </c>
      <c r="D496" s="7" t="s">
        <v>484</v>
      </c>
      <c r="E496" s="53">
        <v>35</v>
      </c>
      <c r="F496" s="62"/>
      <c r="G496" s="6"/>
      <c r="H496" s="6"/>
      <c r="I496" s="6"/>
      <c r="J496" s="6">
        <v>35</v>
      </c>
      <c r="K496" s="6"/>
      <c r="L496" s="6"/>
      <c r="M496" s="6"/>
      <c r="N496" s="6"/>
      <c r="O496" s="6"/>
      <c r="P496" s="6"/>
      <c r="Q496" s="6"/>
      <c r="R496" s="45">
        <f t="shared" si="27"/>
        <v>35</v>
      </c>
      <c r="S496" s="6">
        <f t="shared" si="25"/>
        <v>0</v>
      </c>
      <c r="T496" s="117"/>
    </row>
    <row r="497" spans="1:20" s="116" customFormat="1" hidden="1" x14ac:dyDescent="0.25">
      <c r="A497" s="96">
        <v>2531</v>
      </c>
      <c r="B497" s="46">
        <v>1</v>
      </c>
      <c r="C497" s="4">
        <v>4</v>
      </c>
      <c r="D497" s="7" t="s">
        <v>485</v>
      </c>
      <c r="E497" s="53">
        <v>17.5</v>
      </c>
      <c r="F497" s="62"/>
      <c r="G497" s="6"/>
      <c r="H497" s="6"/>
      <c r="I497" s="6"/>
      <c r="J497" s="6">
        <v>17.5</v>
      </c>
      <c r="K497" s="6"/>
      <c r="L497" s="6"/>
      <c r="M497" s="6"/>
      <c r="N497" s="6"/>
      <c r="O497" s="6"/>
      <c r="P497" s="6"/>
      <c r="Q497" s="6"/>
      <c r="R497" s="45">
        <f t="shared" si="27"/>
        <v>17.5</v>
      </c>
      <c r="S497" s="6">
        <f t="shared" si="25"/>
        <v>0</v>
      </c>
      <c r="T497" s="117"/>
    </row>
    <row r="498" spans="1:20" s="116" customFormat="1" ht="24" hidden="1" x14ac:dyDescent="0.25">
      <c r="A498" s="96">
        <v>2531</v>
      </c>
      <c r="B498" s="46">
        <v>1</v>
      </c>
      <c r="C498" s="4">
        <v>4</v>
      </c>
      <c r="D498" s="7" t="s">
        <v>486</v>
      </c>
      <c r="E498" s="53">
        <v>160</v>
      </c>
      <c r="F498" s="62"/>
      <c r="G498" s="6"/>
      <c r="H498" s="6"/>
      <c r="I498" s="6"/>
      <c r="J498" s="6">
        <v>160</v>
      </c>
      <c r="K498" s="6"/>
      <c r="L498" s="6"/>
      <c r="M498" s="6"/>
      <c r="N498" s="6"/>
      <c r="O498" s="6"/>
      <c r="P498" s="6"/>
      <c r="Q498" s="6"/>
      <c r="R498" s="45">
        <f t="shared" si="27"/>
        <v>160</v>
      </c>
      <c r="S498" s="6">
        <f t="shared" si="25"/>
        <v>0</v>
      </c>
      <c r="T498" s="117"/>
    </row>
    <row r="499" spans="1:20" s="116" customFormat="1" hidden="1" x14ac:dyDescent="0.25">
      <c r="A499" s="96">
        <v>2531</v>
      </c>
      <c r="B499" s="46">
        <v>1</v>
      </c>
      <c r="C499" s="4">
        <v>4</v>
      </c>
      <c r="D499" s="7" t="s">
        <v>487</v>
      </c>
      <c r="E499" s="53">
        <v>185.6</v>
      </c>
      <c r="F499" s="62"/>
      <c r="G499" s="6"/>
      <c r="H499" s="6"/>
      <c r="I499" s="6"/>
      <c r="J499" s="6">
        <v>185.6</v>
      </c>
      <c r="K499" s="6"/>
      <c r="L499" s="6"/>
      <c r="M499" s="6"/>
      <c r="N499" s="6"/>
      <c r="O499" s="6"/>
      <c r="P499" s="6"/>
      <c r="Q499" s="6"/>
      <c r="R499" s="45">
        <f t="shared" si="27"/>
        <v>185.6</v>
      </c>
      <c r="S499" s="6">
        <f t="shared" si="25"/>
        <v>0</v>
      </c>
    </row>
    <row r="500" spans="1:20" s="116" customFormat="1" ht="25.5" hidden="1" x14ac:dyDescent="0.25">
      <c r="A500" s="98">
        <v>2531</v>
      </c>
      <c r="B500" s="46">
        <v>1</v>
      </c>
      <c r="C500" s="4">
        <v>4</v>
      </c>
      <c r="D500" s="118" t="s">
        <v>488</v>
      </c>
      <c r="E500" s="119">
        <v>1000</v>
      </c>
      <c r="F500" s="62"/>
      <c r="G500" s="6"/>
      <c r="H500" s="6"/>
      <c r="I500" s="6"/>
      <c r="J500" s="6">
        <v>1000</v>
      </c>
      <c r="K500" s="6"/>
      <c r="L500" s="6"/>
      <c r="M500" s="77"/>
      <c r="N500" s="6"/>
      <c r="O500" s="6"/>
      <c r="P500" s="6"/>
      <c r="Q500" s="6"/>
      <c r="R500" s="45">
        <f t="shared" si="27"/>
        <v>1000</v>
      </c>
      <c r="S500" s="6">
        <f t="shared" si="25"/>
        <v>0</v>
      </c>
    </row>
    <row r="501" spans="1:20" s="116" customFormat="1" hidden="1" x14ac:dyDescent="0.25">
      <c r="A501" s="82">
        <v>2531</v>
      </c>
      <c r="B501" s="46">
        <v>1</v>
      </c>
      <c r="C501" s="4">
        <v>4</v>
      </c>
      <c r="D501" s="19" t="s">
        <v>489</v>
      </c>
      <c r="E501" s="64">
        <v>21.05</v>
      </c>
      <c r="F501" s="62"/>
      <c r="G501" s="62"/>
      <c r="H501" s="62"/>
      <c r="I501" s="62"/>
      <c r="J501" s="62"/>
      <c r="K501" s="62"/>
      <c r="L501" s="62"/>
      <c r="M501" s="63">
        <v>21.05</v>
      </c>
      <c r="N501" s="62"/>
      <c r="O501" s="62"/>
      <c r="P501" s="62"/>
      <c r="Q501" s="62"/>
      <c r="R501" s="45">
        <f t="shared" si="26"/>
        <v>21.05</v>
      </c>
      <c r="S501" s="6">
        <f t="shared" si="25"/>
        <v>0</v>
      </c>
    </row>
    <row r="502" spans="1:20" s="116" customFormat="1" hidden="1" x14ac:dyDescent="0.25">
      <c r="A502" s="82">
        <v>2531</v>
      </c>
      <c r="B502" s="46">
        <v>1</v>
      </c>
      <c r="C502" s="4">
        <v>4</v>
      </c>
      <c r="D502" s="10" t="s">
        <v>490</v>
      </c>
      <c r="E502" s="64">
        <v>50.14</v>
      </c>
      <c r="F502" s="62"/>
      <c r="G502" s="62"/>
      <c r="H502" s="62"/>
      <c r="I502" s="62"/>
      <c r="J502" s="62"/>
      <c r="K502" s="62"/>
      <c r="L502" s="62"/>
      <c r="M502" s="63">
        <v>50.14</v>
      </c>
      <c r="N502" s="62"/>
      <c r="O502" s="62"/>
      <c r="P502" s="62"/>
      <c r="Q502" s="62"/>
      <c r="R502" s="45">
        <f t="shared" si="26"/>
        <v>50.14</v>
      </c>
      <c r="S502" s="6">
        <f t="shared" si="25"/>
        <v>0</v>
      </c>
    </row>
    <row r="503" spans="1:20" s="116" customFormat="1" ht="25.5" hidden="1" x14ac:dyDescent="0.25">
      <c r="A503" s="60">
        <v>2531</v>
      </c>
      <c r="B503" s="46">
        <v>1</v>
      </c>
      <c r="C503" s="4">
        <v>4</v>
      </c>
      <c r="D503" s="10" t="s">
        <v>491</v>
      </c>
      <c r="E503" s="64">
        <v>41.63</v>
      </c>
      <c r="F503" s="62"/>
      <c r="G503" s="62"/>
      <c r="H503" s="62"/>
      <c r="I503" s="62"/>
      <c r="J503" s="62"/>
      <c r="K503" s="62"/>
      <c r="L503" s="62"/>
      <c r="M503" s="63">
        <v>41.63</v>
      </c>
      <c r="N503" s="62"/>
      <c r="O503" s="62"/>
      <c r="P503" s="62"/>
      <c r="Q503" s="62"/>
      <c r="R503" s="45">
        <f t="shared" si="26"/>
        <v>41.63</v>
      </c>
      <c r="S503" s="6">
        <f t="shared" si="25"/>
        <v>0</v>
      </c>
    </row>
    <row r="504" spans="1:20" s="116" customFormat="1" hidden="1" x14ac:dyDescent="0.25">
      <c r="A504" s="82">
        <v>2531</v>
      </c>
      <c r="B504" s="46">
        <v>1</v>
      </c>
      <c r="C504" s="4">
        <v>4</v>
      </c>
      <c r="D504" s="19" t="s">
        <v>492</v>
      </c>
      <c r="E504" s="64">
        <v>24.15</v>
      </c>
      <c r="F504" s="62"/>
      <c r="G504" s="62"/>
      <c r="H504" s="62"/>
      <c r="I504" s="62"/>
      <c r="J504" s="62"/>
      <c r="K504" s="62"/>
      <c r="L504" s="62"/>
      <c r="M504" s="63">
        <v>24.15</v>
      </c>
      <c r="N504" s="62"/>
      <c r="O504" s="62"/>
      <c r="P504" s="62"/>
      <c r="Q504" s="62"/>
      <c r="R504" s="45">
        <f t="shared" si="26"/>
        <v>24.15</v>
      </c>
      <c r="S504" s="6">
        <f t="shared" si="25"/>
        <v>0</v>
      </c>
    </row>
    <row r="505" spans="1:20" ht="24" hidden="1" x14ac:dyDescent="0.25">
      <c r="A505" s="98">
        <v>2531</v>
      </c>
      <c r="B505" s="46">
        <v>1</v>
      </c>
      <c r="C505" s="4">
        <v>4</v>
      </c>
      <c r="D505" s="114" t="s">
        <v>493</v>
      </c>
      <c r="E505" s="102">
        <v>1000</v>
      </c>
      <c r="F505" s="62"/>
      <c r="G505" s="49">
        <v>1000</v>
      </c>
      <c r="H505" s="49"/>
      <c r="I505" s="49"/>
      <c r="J505" s="49"/>
      <c r="K505" s="49"/>
      <c r="L505" s="49"/>
      <c r="M505" s="68"/>
      <c r="N505" s="49"/>
      <c r="O505" s="49"/>
      <c r="P505" s="49"/>
      <c r="Q505" s="49"/>
      <c r="R505" s="45">
        <f t="shared" si="26"/>
        <v>1000</v>
      </c>
      <c r="S505" s="6">
        <f t="shared" si="25"/>
        <v>0</v>
      </c>
    </row>
    <row r="506" spans="1:20" hidden="1" x14ac:dyDescent="0.25">
      <c r="A506" s="43">
        <v>2541</v>
      </c>
      <c r="B506" s="46">
        <v>2</v>
      </c>
      <c r="C506" s="4">
        <v>4</v>
      </c>
      <c r="D506" s="1" t="s">
        <v>494</v>
      </c>
      <c r="E506" s="55">
        <v>129.91999999999999</v>
      </c>
      <c r="F506" s="6"/>
      <c r="G506" s="56">
        <v>129.91999999999999</v>
      </c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57">
        <f t="shared" si="26"/>
        <v>129.91999999999999</v>
      </c>
      <c r="S506" s="6">
        <f t="shared" si="25"/>
        <v>0</v>
      </c>
    </row>
    <row r="507" spans="1:20" hidden="1" x14ac:dyDescent="0.25">
      <c r="A507" s="43">
        <v>2541</v>
      </c>
      <c r="B507" s="46">
        <v>2</v>
      </c>
      <c r="C507" s="4">
        <v>4</v>
      </c>
      <c r="D507" s="1" t="s">
        <v>495</v>
      </c>
      <c r="E507" s="55">
        <v>129.91999999999999</v>
      </c>
      <c r="F507" s="6"/>
      <c r="G507" s="56">
        <v>129.91999999999999</v>
      </c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57">
        <f t="shared" si="26"/>
        <v>129.91999999999999</v>
      </c>
      <c r="S507" s="6">
        <f t="shared" si="25"/>
        <v>0</v>
      </c>
    </row>
    <row r="508" spans="1:20" hidden="1" x14ac:dyDescent="0.25">
      <c r="A508" s="96">
        <v>2541</v>
      </c>
      <c r="B508" s="46">
        <v>2</v>
      </c>
      <c r="C508" s="4">
        <v>4</v>
      </c>
      <c r="D508" s="1" t="s">
        <v>496</v>
      </c>
      <c r="E508" s="55">
        <v>341.04</v>
      </c>
      <c r="F508" s="6"/>
      <c r="G508" s="56">
        <v>341.04</v>
      </c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57">
        <f t="shared" si="26"/>
        <v>341.04</v>
      </c>
      <c r="S508" s="6">
        <f t="shared" si="25"/>
        <v>0</v>
      </c>
    </row>
    <row r="509" spans="1:20" hidden="1" x14ac:dyDescent="0.25">
      <c r="A509" s="96">
        <v>2541</v>
      </c>
      <c r="B509" s="46">
        <v>2</v>
      </c>
      <c r="C509" s="4">
        <v>4</v>
      </c>
      <c r="D509" s="1" t="s">
        <v>497</v>
      </c>
      <c r="E509" s="55">
        <v>341.04</v>
      </c>
      <c r="F509" s="6"/>
      <c r="G509" s="56">
        <v>341.04</v>
      </c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57">
        <f t="shared" si="26"/>
        <v>341.04</v>
      </c>
      <c r="S509" s="6">
        <f t="shared" si="25"/>
        <v>0</v>
      </c>
    </row>
    <row r="510" spans="1:20" ht="24" hidden="1" x14ac:dyDescent="0.25">
      <c r="A510" s="43">
        <v>2541</v>
      </c>
      <c r="B510" s="46">
        <v>2</v>
      </c>
      <c r="C510" s="4">
        <v>4</v>
      </c>
      <c r="D510" s="1" t="s">
        <v>498</v>
      </c>
      <c r="E510" s="55">
        <v>3480</v>
      </c>
      <c r="F510" s="6"/>
      <c r="G510" s="56">
        <v>3480</v>
      </c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57">
        <f t="shared" si="26"/>
        <v>3480</v>
      </c>
      <c r="S510" s="6">
        <f t="shared" si="25"/>
        <v>0</v>
      </c>
    </row>
    <row r="511" spans="1:20" ht="24" hidden="1" x14ac:dyDescent="0.25">
      <c r="A511" s="43">
        <v>2541</v>
      </c>
      <c r="B511" s="46">
        <v>2</v>
      </c>
      <c r="C511" s="4">
        <v>4</v>
      </c>
      <c r="D511" s="1" t="s">
        <v>499</v>
      </c>
      <c r="E511" s="55">
        <v>516</v>
      </c>
      <c r="F511" s="6"/>
      <c r="G511" s="56">
        <v>516</v>
      </c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57">
        <f t="shared" si="26"/>
        <v>516</v>
      </c>
      <c r="S511" s="6">
        <f t="shared" si="25"/>
        <v>0</v>
      </c>
    </row>
    <row r="512" spans="1:20" hidden="1" x14ac:dyDescent="0.25">
      <c r="A512" s="43">
        <v>2541</v>
      </c>
      <c r="B512" s="46">
        <v>2</v>
      </c>
      <c r="C512" s="4">
        <v>4</v>
      </c>
      <c r="D512" s="1" t="s">
        <v>500</v>
      </c>
      <c r="E512" s="55">
        <v>316</v>
      </c>
      <c r="F512" s="6"/>
      <c r="G512" s="56">
        <v>316</v>
      </c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57">
        <f t="shared" si="26"/>
        <v>316</v>
      </c>
      <c r="S512" s="6">
        <f t="shared" si="25"/>
        <v>0</v>
      </c>
    </row>
    <row r="513" spans="1:19" s="120" customFormat="1" ht="40.5" hidden="1" customHeight="1" x14ac:dyDescent="0.25">
      <c r="A513" s="43">
        <v>2541</v>
      </c>
      <c r="B513" s="46">
        <v>2</v>
      </c>
      <c r="C513" s="4">
        <v>4</v>
      </c>
      <c r="D513" s="1" t="s">
        <v>501</v>
      </c>
      <c r="E513" s="55">
        <v>352.59999999999997</v>
      </c>
      <c r="F513" s="6"/>
      <c r="G513" s="56">
        <v>352.6</v>
      </c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57">
        <f t="shared" si="26"/>
        <v>352.6</v>
      </c>
      <c r="S513" s="6">
        <f t="shared" si="25"/>
        <v>0</v>
      </c>
    </row>
    <row r="514" spans="1:19" s="120" customFormat="1" ht="40.5" hidden="1" customHeight="1" x14ac:dyDescent="0.25">
      <c r="A514" s="43">
        <v>2541</v>
      </c>
      <c r="B514" s="46">
        <v>2</v>
      </c>
      <c r="C514" s="4">
        <v>4</v>
      </c>
      <c r="D514" s="1" t="s">
        <v>502</v>
      </c>
      <c r="E514" s="55">
        <v>3596.86</v>
      </c>
      <c r="F514" s="6"/>
      <c r="G514" s="56">
        <v>3596.86</v>
      </c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57">
        <f t="shared" si="26"/>
        <v>3596.86</v>
      </c>
      <c r="S514" s="6">
        <f t="shared" si="25"/>
        <v>0</v>
      </c>
    </row>
    <row r="515" spans="1:19" ht="25.5" hidden="1" x14ac:dyDescent="0.2">
      <c r="A515" s="60">
        <v>2541</v>
      </c>
      <c r="B515" s="46">
        <v>1</v>
      </c>
      <c r="C515" s="4">
        <v>4</v>
      </c>
      <c r="D515" s="10" t="s">
        <v>503</v>
      </c>
      <c r="E515" s="97">
        <v>292.05</v>
      </c>
      <c r="F515" s="62"/>
      <c r="G515" s="62"/>
      <c r="H515" s="62"/>
      <c r="I515" s="62"/>
      <c r="J515" s="62"/>
      <c r="K515" s="62"/>
      <c r="L515" s="62"/>
      <c r="M515" s="63">
        <v>292.05</v>
      </c>
      <c r="N515" s="62"/>
      <c r="O515" s="62"/>
      <c r="P515" s="62"/>
      <c r="Q515" s="62"/>
      <c r="R515" s="45">
        <f t="shared" si="26"/>
        <v>292.05</v>
      </c>
      <c r="S515" s="6">
        <f t="shared" si="25"/>
        <v>0</v>
      </c>
    </row>
    <row r="516" spans="1:19" ht="25.5" hidden="1" x14ac:dyDescent="0.2">
      <c r="A516" s="60">
        <v>2541</v>
      </c>
      <c r="B516" s="46">
        <v>1</v>
      </c>
      <c r="C516" s="4">
        <v>4</v>
      </c>
      <c r="D516" s="10" t="s">
        <v>504</v>
      </c>
      <c r="E516" s="97">
        <v>393.5</v>
      </c>
      <c r="F516" s="62"/>
      <c r="G516" s="62"/>
      <c r="H516" s="62"/>
      <c r="I516" s="62"/>
      <c r="J516" s="62"/>
      <c r="K516" s="62"/>
      <c r="L516" s="62"/>
      <c r="M516" s="63">
        <v>393.5</v>
      </c>
      <c r="N516" s="62"/>
      <c r="O516" s="62"/>
      <c r="P516" s="62"/>
      <c r="Q516" s="62"/>
      <c r="R516" s="45">
        <f t="shared" si="26"/>
        <v>393.5</v>
      </c>
      <c r="S516" s="6">
        <f t="shared" si="25"/>
        <v>0</v>
      </c>
    </row>
    <row r="517" spans="1:19" ht="25.5" hidden="1" x14ac:dyDescent="0.2">
      <c r="A517" s="60">
        <v>2541</v>
      </c>
      <c r="B517" s="46">
        <v>1</v>
      </c>
      <c r="C517" s="4">
        <v>4</v>
      </c>
      <c r="D517" s="10" t="s">
        <v>505</v>
      </c>
      <c r="E517" s="97">
        <v>393.5</v>
      </c>
      <c r="F517" s="62"/>
      <c r="G517" s="62"/>
      <c r="H517" s="62"/>
      <c r="I517" s="62"/>
      <c r="J517" s="62"/>
      <c r="K517" s="62"/>
      <c r="L517" s="62"/>
      <c r="M517" s="63">
        <v>393.5</v>
      </c>
      <c r="N517" s="62"/>
      <c r="O517" s="62"/>
      <c r="P517" s="62"/>
      <c r="Q517" s="62"/>
      <c r="R517" s="45">
        <f t="shared" si="26"/>
        <v>393.5</v>
      </c>
      <c r="S517" s="6">
        <f t="shared" si="25"/>
        <v>0</v>
      </c>
    </row>
    <row r="518" spans="1:19" ht="25.5" hidden="1" x14ac:dyDescent="0.2">
      <c r="A518" s="60">
        <v>2541</v>
      </c>
      <c r="B518" s="46">
        <v>1</v>
      </c>
      <c r="C518" s="4">
        <v>4</v>
      </c>
      <c r="D518" s="10" t="s">
        <v>506</v>
      </c>
      <c r="E518" s="97">
        <v>502.5</v>
      </c>
      <c r="F518" s="62"/>
      <c r="G518" s="62"/>
      <c r="H518" s="62"/>
      <c r="I518" s="62"/>
      <c r="J518" s="62"/>
      <c r="K518" s="62"/>
      <c r="L518" s="62"/>
      <c r="M518" s="63">
        <v>502.5</v>
      </c>
      <c r="N518" s="62"/>
      <c r="O518" s="62"/>
      <c r="P518" s="62"/>
      <c r="Q518" s="62"/>
      <c r="R518" s="45">
        <f t="shared" si="26"/>
        <v>502.5</v>
      </c>
      <c r="S518" s="6">
        <f t="shared" ref="S518:S581" si="28">E518-R518</f>
        <v>0</v>
      </c>
    </row>
    <row r="519" spans="1:19" hidden="1" x14ac:dyDescent="0.2">
      <c r="A519" s="60">
        <v>2541</v>
      </c>
      <c r="B519" s="46">
        <v>1</v>
      </c>
      <c r="C519" s="4">
        <v>4</v>
      </c>
      <c r="D519" s="10" t="s">
        <v>507</v>
      </c>
      <c r="E519" s="97">
        <v>322.5</v>
      </c>
      <c r="F519" s="62"/>
      <c r="G519" s="62"/>
      <c r="H519" s="62"/>
      <c r="I519" s="62"/>
      <c r="J519" s="62"/>
      <c r="K519" s="62"/>
      <c r="L519" s="62"/>
      <c r="M519" s="63">
        <v>322.5</v>
      </c>
      <c r="N519" s="62"/>
      <c r="O519" s="62"/>
      <c r="P519" s="62"/>
      <c r="Q519" s="62"/>
      <c r="R519" s="45">
        <f t="shared" si="26"/>
        <v>322.5</v>
      </c>
      <c r="S519" s="6">
        <f t="shared" si="28"/>
        <v>0</v>
      </c>
    </row>
    <row r="520" spans="1:19" hidden="1" x14ac:dyDescent="0.2">
      <c r="A520" s="60">
        <v>2541</v>
      </c>
      <c r="B520" s="46">
        <v>1</v>
      </c>
      <c r="C520" s="4">
        <v>4</v>
      </c>
      <c r="D520" s="10" t="s">
        <v>508</v>
      </c>
      <c r="E520" s="97">
        <v>322.5</v>
      </c>
      <c r="F520" s="62"/>
      <c r="G520" s="62"/>
      <c r="H520" s="62"/>
      <c r="I520" s="62"/>
      <c r="J520" s="62"/>
      <c r="K520" s="62"/>
      <c r="L520" s="62"/>
      <c r="M520" s="63">
        <v>322.5</v>
      </c>
      <c r="N520" s="62"/>
      <c r="O520" s="62"/>
      <c r="P520" s="62"/>
      <c r="Q520" s="62"/>
      <c r="R520" s="45">
        <f t="shared" si="26"/>
        <v>322.5</v>
      </c>
      <c r="S520" s="6">
        <f t="shared" si="28"/>
        <v>0</v>
      </c>
    </row>
    <row r="521" spans="1:19" ht="38.25" hidden="1" x14ac:dyDescent="0.2">
      <c r="A521" s="60">
        <v>2541</v>
      </c>
      <c r="B521" s="46">
        <v>1</v>
      </c>
      <c r="C521" s="4">
        <v>4</v>
      </c>
      <c r="D521" s="10" t="s">
        <v>509</v>
      </c>
      <c r="E521" s="97">
        <v>700</v>
      </c>
      <c r="F521" s="62"/>
      <c r="G521" s="62"/>
      <c r="H521" s="62"/>
      <c r="I521" s="62"/>
      <c r="J521" s="62"/>
      <c r="K521" s="62"/>
      <c r="L521" s="62"/>
      <c r="M521" s="63">
        <v>700</v>
      </c>
      <c r="N521" s="62"/>
      <c r="O521" s="62"/>
      <c r="P521" s="62"/>
      <c r="Q521" s="62"/>
      <c r="R521" s="45">
        <f t="shared" si="26"/>
        <v>700</v>
      </c>
      <c r="S521" s="6">
        <f t="shared" si="28"/>
        <v>0</v>
      </c>
    </row>
    <row r="522" spans="1:19" ht="60" hidden="1" x14ac:dyDescent="0.25">
      <c r="A522" s="43">
        <v>2541</v>
      </c>
      <c r="B522" s="46">
        <v>1</v>
      </c>
      <c r="C522" s="4">
        <v>4</v>
      </c>
      <c r="D522" s="11" t="s">
        <v>510</v>
      </c>
      <c r="E522" s="67">
        <v>1856</v>
      </c>
      <c r="F522" s="49"/>
      <c r="G522" s="49"/>
      <c r="H522" s="49"/>
      <c r="I522" s="49"/>
      <c r="J522" s="49"/>
      <c r="K522" s="49"/>
      <c r="L522" s="49"/>
      <c r="M522" s="77">
        <v>1856</v>
      </c>
      <c r="N522" s="49"/>
      <c r="O522" s="49"/>
      <c r="P522" s="49"/>
      <c r="Q522" s="49"/>
      <c r="R522" s="45">
        <f t="shared" si="26"/>
        <v>1856</v>
      </c>
      <c r="S522" s="6">
        <f t="shared" si="28"/>
        <v>0</v>
      </c>
    </row>
    <row r="523" spans="1:19" ht="48.75" hidden="1" x14ac:dyDescent="0.25">
      <c r="A523" s="43">
        <v>2541</v>
      </c>
      <c r="B523" s="46">
        <v>1</v>
      </c>
      <c r="C523" s="4">
        <v>4</v>
      </c>
      <c r="D523" s="121" t="s">
        <v>511</v>
      </c>
      <c r="E523" s="67">
        <v>4640</v>
      </c>
      <c r="F523" s="49"/>
      <c r="G523" s="49"/>
      <c r="H523" s="49"/>
      <c r="I523" s="49"/>
      <c r="J523" s="49"/>
      <c r="K523" s="49"/>
      <c r="L523" s="49"/>
      <c r="M523" s="77">
        <v>4640</v>
      </c>
      <c r="N523" s="49"/>
      <c r="O523" s="49"/>
      <c r="P523" s="49"/>
      <c r="Q523" s="49"/>
      <c r="R523" s="45">
        <f t="shared" si="26"/>
        <v>4640</v>
      </c>
      <c r="S523" s="6">
        <f t="shared" si="28"/>
        <v>0</v>
      </c>
    </row>
    <row r="524" spans="1:19" ht="36.75" hidden="1" x14ac:dyDescent="0.25">
      <c r="A524" s="43">
        <v>2541</v>
      </c>
      <c r="B524" s="46">
        <v>1</v>
      </c>
      <c r="C524" s="4">
        <v>4</v>
      </c>
      <c r="D524" s="121" t="s">
        <v>512</v>
      </c>
      <c r="E524" s="67">
        <v>696</v>
      </c>
      <c r="F524" s="49"/>
      <c r="G524" s="49"/>
      <c r="H524" s="49"/>
      <c r="I524" s="49"/>
      <c r="J524" s="49"/>
      <c r="K524" s="49"/>
      <c r="L524" s="49"/>
      <c r="M524" s="77">
        <v>696</v>
      </c>
      <c r="N524" s="49"/>
      <c r="O524" s="49"/>
      <c r="P524" s="49"/>
      <c r="Q524" s="49"/>
      <c r="R524" s="45">
        <f t="shared" si="26"/>
        <v>696</v>
      </c>
      <c r="S524" s="6">
        <f t="shared" si="28"/>
        <v>0</v>
      </c>
    </row>
    <row r="525" spans="1:19" ht="36.75" hidden="1" x14ac:dyDescent="0.25">
      <c r="A525" s="43">
        <v>2541</v>
      </c>
      <c r="B525" s="46">
        <v>1</v>
      </c>
      <c r="C525" s="4">
        <v>4</v>
      </c>
      <c r="D525" s="121" t="s">
        <v>513</v>
      </c>
      <c r="E525" s="67">
        <v>464</v>
      </c>
      <c r="F525" s="49"/>
      <c r="G525" s="49"/>
      <c r="H525" s="49"/>
      <c r="I525" s="49"/>
      <c r="J525" s="49"/>
      <c r="K525" s="49"/>
      <c r="L525" s="49"/>
      <c r="M525" s="77">
        <v>464</v>
      </c>
      <c r="N525" s="49"/>
      <c r="O525" s="49"/>
      <c r="P525" s="49"/>
      <c r="Q525" s="49"/>
      <c r="R525" s="45">
        <f t="shared" si="26"/>
        <v>464</v>
      </c>
      <c r="S525" s="6">
        <f t="shared" si="28"/>
        <v>0</v>
      </c>
    </row>
    <row r="526" spans="1:19" hidden="1" x14ac:dyDescent="0.25">
      <c r="A526" s="43">
        <v>2541</v>
      </c>
      <c r="B526" s="46">
        <v>1</v>
      </c>
      <c r="C526" s="4">
        <v>4</v>
      </c>
      <c r="D526" s="5" t="s">
        <v>514</v>
      </c>
      <c r="E526" s="53">
        <v>50</v>
      </c>
      <c r="F526" s="6"/>
      <c r="G526" s="6"/>
      <c r="H526" s="6"/>
      <c r="I526" s="6"/>
      <c r="J526" s="6"/>
      <c r="K526" s="6"/>
      <c r="L526" s="6"/>
      <c r="M526" s="6"/>
      <c r="N526" s="6">
        <v>50</v>
      </c>
      <c r="O526" s="6"/>
      <c r="P526" s="6"/>
      <c r="Q526" s="6"/>
      <c r="R526" s="45">
        <f t="shared" si="26"/>
        <v>50</v>
      </c>
      <c r="S526" s="6">
        <f t="shared" si="28"/>
        <v>0</v>
      </c>
    </row>
    <row r="527" spans="1:19" ht="30" hidden="1" x14ac:dyDescent="0.25">
      <c r="A527" s="43">
        <v>2541</v>
      </c>
      <c r="B527" s="46">
        <v>1</v>
      </c>
      <c r="C527" s="4">
        <v>4</v>
      </c>
      <c r="D527" s="5" t="s">
        <v>515</v>
      </c>
      <c r="E527" s="53">
        <v>900</v>
      </c>
      <c r="F527" s="6"/>
      <c r="G527" s="6"/>
      <c r="H527" s="6"/>
      <c r="I527" s="6"/>
      <c r="J527" s="6"/>
      <c r="K527" s="6"/>
      <c r="L527" s="6"/>
      <c r="M527" s="6"/>
      <c r="N527" s="6"/>
      <c r="O527" s="6">
        <v>900</v>
      </c>
      <c r="P527" s="6"/>
      <c r="Q527" s="6"/>
      <c r="R527" s="45">
        <f t="shared" si="26"/>
        <v>900</v>
      </c>
      <c r="S527" s="6">
        <f t="shared" si="28"/>
        <v>0</v>
      </c>
    </row>
    <row r="528" spans="1:19" ht="30" hidden="1" x14ac:dyDescent="0.25">
      <c r="A528" s="43">
        <v>2541</v>
      </c>
      <c r="B528" s="46">
        <v>1</v>
      </c>
      <c r="C528" s="4">
        <v>4</v>
      </c>
      <c r="D528" s="5" t="s">
        <v>516</v>
      </c>
      <c r="E528" s="53">
        <v>160</v>
      </c>
      <c r="F528" s="6"/>
      <c r="G528" s="6"/>
      <c r="H528" s="6"/>
      <c r="I528" s="6"/>
      <c r="J528" s="6"/>
      <c r="K528" s="6"/>
      <c r="L528" s="6"/>
      <c r="M528" s="6"/>
      <c r="N528" s="6"/>
      <c r="O528" s="6">
        <v>160</v>
      </c>
      <c r="P528" s="6"/>
      <c r="Q528" s="6"/>
      <c r="R528" s="45">
        <f t="shared" si="26"/>
        <v>160</v>
      </c>
      <c r="S528" s="6">
        <f t="shared" si="28"/>
        <v>0</v>
      </c>
    </row>
    <row r="529" spans="1:19" ht="25.5" hidden="1" x14ac:dyDescent="0.2">
      <c r="A529" s="60">
        <v>2551</v>
      </c>
      <c r="B529" s="46">
        <v>1</v>
      </c>
      <c r="C529" s="4">
        <v>4</v>
      </c>
      <c r="D529" s="10" t="s">
        <v>517</v>
      </c>
      <c r="E529" s="97">
        <v>560.79999999999995</v>
      </c>
      <c r="F529" s="62"/>
      <c r="G529" s="62"/>
      <c r="H529" s="62"/>
      <c r="I529" s="62"/>
      <c r="J529" s="62"/>
      <c r="K529" s="62"/>
      <c r="L529" s="62"/>
      <c r="M529" s="63">
        <v>560.79999999999995</v>
      </c>
      <c r="N529" s="62"/>
      <c r="O529" s="62"/>
      <c r="P529" s="62"/>
      <c r="Q529" s="62"/>
      <c r="R529" s="45">
        <f t="shared" si="26"/>
        <v>560.79999999999995</v>
      </c>
      <c r="S529" s="6">
        <f t="shared" si="28"/>
        <v>0</v>
      </c>
    </row>
    <row r="530" spans="1:19" hidden="1" x14ac:dyDescent="0.2">
      <c r="A530" s="60">
        <v>2551</v>
      </c>
      <c r="B530" s="46">
        <v>1</v>
      </c>
      <c r="C530" s="4">
        <v>4</v>
      </c>
      <c r="D530" s="10" t="s">
        <v>518</v>
      </c>
      <c r="E530" s="97">
        <v>110</v>
      </c>
      <c r="F530" s="62"/>
      <c r="G530" s="62"/>
      <c r="H530" s="62"/>
      <c r="I530" s="62"/>
      <c r="J530" s="62"/>
      <c r="K530" s="62"/>
      <c r="L530" s="62"/>
      <c r="M530" s="63">
        <v>110</v>
      </c>
      <c r="N530" s="62"/>
      <c r="O530" s="62"/>
      <c r="P530" s="62"/>
      <c r="Q530" s="62"/>
      <c r="R530" s="45">
        <f t="shared" si="26"/>
        <v>110</v>
      </c>
      <c r="S530" s="6">
        <f t="shared" si="28"/>
        <v>0</v>
      </c>
    </row>
    <row r="531" spans="1:19" hidden="1" x14ac:dyDescent="0.2">
      <c r="A531" s="60">
        <v>2551</v>
      </c>
      <c r="B531" s="46">
        <v>1</v>
      </c>
      <c r="C531" s="4">
        <v>4</v>
      </c>
      <c r="D531" s="10" t="s">
        <v>519</v>
      </c>
      <c r="E531" s="97">
        <v>268</v>
      </c>
      <c r="F531" s="62"/>
      <c r="G531" s="62"/>
      <c r="H531" s="62"/>
      <c r="I531" s="62"/>
      <c r="J531" s="62"/>
      <c r="K531" s="62"/>
      <c r="L531" s="62"/>
      <c r="M531" s="63">
        <v>268</v>
      </c>
      <c r="N531" s="62"/>
      <c r="O531" s="62"/>
      <c r="P531" s="62"/>
      <c r="Q531" s="62"/>
      <c r="R531" s="45">
        <f t="shared" si="26"/>
        <v>268</v>
      </c>
      <c r="S531" s="6">
        <f t="shared" si="28"/>
        <v>0</v>
      </c>
    </row>
    <row r="532" spans="1:19" hidden="1" x14ac:dyDescent="0.25">
      <c r="A532" s="43">
        <v>2551</v>
      </c>
      <c r="B532" s="46">
        <v>1</v>
      </c>
      <c r="C532" s="4">
        <v>4</v>
      </c>
      <c r="D532" s="107" t="s">
        <v>520</v>
      </c>
      <c r="E532" s="67">
        <v>320</v>
      </c>
      <c r="F532" s="49"/>
      <c r="G532" s="49"/>
      <c r="H532" s="112">
        <v>320</v>
      </c>
      <c r="I532" s="49"/>
      <c r="J532" s="49"/>
      <c r="K532" s="49"/>
      <c r="L532" s="49"/>
      <c r="M532" s="68"/>
      <c r="N532" s="49"/>
      <c r="O532" s="49"/>
      <c r="P532" s="49"/>
      <c r="Q532" s="49"/>
      <c r="R532" s="45">
        <f t="shared" si="26"/>
        <v>320</v>
      </c>
      <c r="S532" s="6">
        <f t="shared" si="28"/>
        <v>0</v>
      </c>
    </row>
    <row r="533" spans="1:19" ht="36" hidden="1" x14ac:dyDescent="0.25">
      <c r="A533" s="43">
        <v>2551</v>
      </c>
      <c r="B533" s="46">
        <v>1</v>
      </c>
      <c r="C533" s="4">
        <v>4</v>
      </c>
      <c r="D533" s="107" t="s">
        <v>521</v>
      </c>
      <c r="E533" s="67">
        <v>5000</v>
      </c>
      <c r="F533" s="49"/>
      <c r="G533" s="49"/>
      <c r="H533" s="112">
        <v>5000</v>
      </c>
      <c r="I533" s="49"/>
      <c r="J533" s="49"/>
      <c r="K533" s="49"/>
      <c r="L533" s="49"/>
      <c r="M533" s="68"/>
      <c r="N533" s="49"/>
      <c r="O533" s="49"/>
      <c r="P533" s="49"/>
      <c r="Q533" s="49"/>
      <c r="R533" s="45">
        <f t="shared" si="26"/>
        <v>5000</v>
      </c>
      <c r="S533" s="6">
        <f t="shared" si="28"/>
        <v>0</v>
      </c>
    </row>
    <row r="534" spans="1:19" ht="24" hidden="1" x14ac:dyDescent="0.25">
      <c r="A534" s="43">
        <v>2551</v>
      </c>
      <c r="B534" s="46">
        <v>1</v>
      </c>
      <c r="C534" s="4">
        <v>4</v>
      </c>
      <c r="D534" s="107" t="s">
        <v>522</v>
      </c>
      <c r="E534" s="67">
        <v>80</v>
      </c>
      <c r="F534" s="49"/>
      <c r="G534" s="49"/>
      <c r="H534" s="112">
        <v>80</v>
      </c>
      <c r="I534" s="49"/>
      <c r="J534" s="49"/>
      <c r="K534" s="49"/>
      <c r="L534" s="49"/>
      <c r="M534" s="68"/>
      <c r="N534" s="49"/>
      <c r="O534" s="49"/>
      <c r="P534" s="49"/>
      <c r="Q534" s="49"/>
      <c r="R534" s="45">
        <f t="shared" si="26"/>
        <v>80</v>
      </c>
      <c r="S534" s="6">
        <f t="shared" si="28"/>
        <v>0</v>
      </c>
    </row>
    <row r="535" spans="1:19" ht="24" hidden="1" x14ac:dyDescent="0.25">
      <c r="A535" s="43">
        <v>2551</v>
      </c>
      <c r="B535" s="46">
        <v>1</v>
      </c>
      <c r="C535" s="4">
        <v>4</v>
      </c>
      <c r="D535" s="107" t="s">
        <v>523</v>
      </c>
      <c r="E535" s="67">
        <v>480</v>
      </c>
      <c r="F535" s="49"/>
      <c r="G535" s="49"/>
      <c r="H535" s="112">
        <v>480</v>
      </c>
      <c r="I535" s="49"/>
      <c r="J535" s="49"/>
      <c r="K535" s="49"/>
      <c r="L535" s="49"/>
      <c r="M535" s="68"/>
      <c r="N535" s="49"/>
      <c r="O535" s="49"/>
      <c r="P535" s="49"/>
      <c r="Q535" s="49"/>
      <c r="R535" s="45">
        <f t="shared" si="26"/>
        <v>480</v>
      </c>
      <c r="S535" s="6">
        <f t="shared" si="28"/>
        <v>0</v>
      </c>
    </row>
    <row r="536" spans="1:19" hidden="1" x14ac:dyDescent="0.25">
      <c r="A536" s="43">
        <v>2551</v>
      </c>
      <c r="B536" s="46" t="s">
        <v>524</v>
      </c>
      <c r="C536" s="4">
        <v>4</v>
      </c>
      <c r="D536" s="107" t="s">
        <v>525</v>
      </c>
      <c r="E536" s="67">
        <v>3000</v>
      </c>
      <c r="F536" s="49"/>
      <c r="G536" s="49"/>
      <c r="H536" s="112">
        <v>3000</v>
      </c>
      <c r="I536" s="49"/>
      <c r="J536" s="49"/>
      <c r="K536" s="49"/>
      <c r="L536" s="49"/>
      <c r="M536" s="68"/>
      <c r="N536" s="49"/>
      <c r="O536" s="49"/>
      <c r="P536" s="49"/>
      <c r="Q536" s="49"/>
      <c r="R536" s="45">
        <f t="shared" si="26"/>
        <v>3000</v>
      </c>
      <c r="S536" s="6">
        <f t="shared" si="28"/>
        <v>0</v>
      </c>
    </row>
    <row r="537" spans="1:19" ht="24" hidden="1" x14ac:dyDescent="0.25">
      <c r="A537" s="43">
        <v>2551</v>
      </c>
      <c r="B537" s="46">
        <v>1</v>
      </c>
      <c r="C537" s="4">
        <v>4</v>
      </c>
      <c r="D537" s="107" t="s">
        <v>526</v>
      </c>
      <c r="E537" s="67">
        <v>522</v>
      </c>
      <c r="F537" s="49"/>
      <c r="G537" s="49"/>
      <c r="H537" s="112"/>
      <c r="I537" s="49"/>
      <c r="J537" s="49"/>
      <c r="K537" s="49"/>
      <c r="L537" s="49"/>
      <c r="M537" s="68">
        <v>522</v>
      </c>
      <c r="N537" s="49"/>
      <c r="O537" s="49"/>
      <c r="P537" s="49"/>
      <c r="Q537" s="49"/>
      <c r="R537" s="45">
        <f t="shared" si="26"/>
        <v>522</v>
      </c>
      <c r="S537" s="6">
        <f t="shared" si="28"/>
        <v>0</v>
      </c>
    </row>
    <row r="538" spans="1:19" hidden="1" x14ac:dyDescent="0.25">
      <c r="A538" s="43">
        <v>2551</v>
      </c>
      <c r="B538" s="46">
        <v>1</v>
      </c>
      <c r="C538" s="4">
        <v>4</v>
      </c>
      <c r="D538" s="107" t="s">
        <v>527</v>
      </c>
      <c r="E538" s="67">
        <v>139.19999999999999</v>
      </c>
      <c r="F538" s="49"/>
      <c r="G538" s="49"/>
      <c r="H538" s="112"/>
      <c r="I538" s="49"/>
      <c r="J538" s="49"/>
      <c r="K538" s="49"/>
      <c r="L538" s="49"/>
      <c r="M538" s="68">
        <v>139.19999999999999</v>
      </c>
      <c r="N538" s="49"/>
      <c r="O538" s="49"/>
      <c r="P538" s="49"/>
      <c r="Q538" s="49"/>
      <c r="R538" s="45">
        <f t="shared" si="26"/>
        <v>139.19999999999999</v>
      </c>
      <c r="S538" s="6">
        <f t="shared" si="28"/>
        <v>0</v>
      </c>
    </row>
    <row r="539" spans="1:19" ht="24" hidden="1" x14ac:dyDescent="0.25">
      <c r="A539" s="43">
        <v>2551</v>
      </c>
      <c r="B539" s="46">
        <v>1</v>
      </c>
      <c r="C539" s="4">
        <v>4</v>
      </c>
      <c r="D539" s="107" t="s">
        <v>528</v>
      </c>
      <c r="E539" s="67">
        <v>23.2</v>
      </c>
      <c r="F539" s="49"/>
      <c r="G539" s="49"/>
      <c r="H539" s="112"/>
      <c r="I539" s="49"/>
      <c r="J539" s="49"/>
      <c r="K539" s="49"/>
      <c r="L539" s="49"/>
      <c r="M539" s="68">
        <v>23.2</v>
      </c>
      <c r="N539" s="49"/>
      <c r="O539" s="49"/>
      <c r="P539" s="49"/>
      <c r="Q539" s="49"/>
      <c r="R539" s="45">
        <f t="shared" si="26"/>
        <v>23.2</v>
      </c>
      <c r="S539" s="6">
        <f t="shared" si="28"/>
        <v>0</v>
      </c>
    </row>
    <row r="540" spans="1:19" ht="24" hidden="1" x14ac:dyDescent="0.25">
      <c r="A540" s="43">
        <v>2551</v>
      </c>
      <c r="B540" s="46">
        <v>1</v>
      </c>
      <c r="C540" s="4">
        <v>4</v>
      </c>
      <c r="D540" s="107" t="s">
        <v>529</v>
      </c>
      <c r="E540" s="67">
        <v>34.799999999999997</v>
      </c>
      <c r="F540" s="49"/>
      <c r="G540" s="49"/>
      <c r="H540" s="112"/>
      <c r="I540" s="49"/>
      <c r="J540" s="49"/>
      <c r="K540" s="49"/>
      <c r="L540" s="49"/>
      <c r="M540" s="68">
        <v>34.799999999999997</v>
      </c>
      <c r="N540" s="49"/>
      <c r="O540" s="49"/>
      <c r="P540" s="49"/>
      <c r="Q540" s="49"/>
      <c r="R540" s="45">
        <f t="shared" si="26"/>
        <v>34.799999999999997</v>
      </c>
      <c r="S540" s="6">
        <f t="shared" si="28"/>
        <v>0</v>
      </c>
    </row>
    <row r="541" spans="1:19" ht="24" hidden="1" x14ac:dyDescent="0.25">
      <c r="A541" s="43">
        <v>2551</v>
      </c>
      <c r="B541" s="46">
        <v>1</v>
      </c>
      <c r="C541" s="4">
        <v>4</v>
      </c>
      <c r="D541" s="107" t="s">
        <v>530</v>
      </c>
      <c r="E541" s="67">
        <v>46.4</v>
      </c>
      <c r="F541" s="49"/>
      <c r="G541" s="49"/>
      <c r="H541" s="112"/>
      <c r="I541" s="49"/>
      <c r="J541" s="49"/>
      <c r="K541" s="49"/>
      <c r="L541" s="49"/>
      <c r="M541" s="68">
        <v>46.4</v>
      </c>
      <c r="N541" s="49"/>
      <c r="O541" s="49"/>
      <c r="P541" s="49"/>
      <c r="Q541" s="49"/>
      <c r="R541" s="45">
        <f t="shared" si="26"/>
        <v>46.4</v>
      </c>
      <c r="S541" s="6">
        <f t="shared" si="28"/>
        <v>0</v>
      </c>
    </row>
    <row r="542" spans="1:19" ht="24" hidden="1" x14ac:dyDescent="0.25">
      <c r="A542" s="43">
        <v>2551</v>
      </c>
      <c r="B542" s="46">
        <v>1</v>
      </c>
      <c r="C542" s="4">
        <v>4</v>
      </c>
      <c r="D542" s="107" t="s">
        <v>531</v>
      </c>
      <c r="E542" s="67">
        <v>69.599999999999994</v>
      </c>
      <c r="F542" s="49"/>
      <c r="G542" s="49"/>
      <c r="H542" s="112"/>
      <c r="I542" s="49"/>
      <c r="J542" s="49"/>
      <c r="K542" s="49"/>
      <c r="L542" s="49"/>
      <c r="M542" s="68">
        <v>69.599999999999994</v>
      </c>
      <c r="N542" s="49"/>
      <c r="O542" s="49"/>
      <c r="P542" s="49"/>
      <c r="Q542" s="49"/>
      <c r="R542" s="45">
        <f t="shared" ref="R542:R594" si="29">SUM(F542:Q542)</f>
        <v>69.599999999999994</v>
      </c>
      <c r="S542" s="6">
        <f t="shared" si="28"/>
        <v>0</v>
      </c>
    </row>
    <row r="543" spans="1:19" ht="24" hidden="1" x14ac:dyDescent="0.25">
      <c r="A543" s="43">
        <v>2551</v>
      </c>
      <c r="B543" s="46">
        <v>1</v>
      </c>
      <c r="C543" s="4">
        <v>4</v>
      </c>
      <c r="D543" s="107" t="s">
        <v>532</v>
      </c>
      <c r="E543" s="67">
        <v>81.200000000000017</v>
      </c>
      <c r="F543" s="49"/>
      <c r="G543" s="49"/>
      <c r="H543" s="112"/>
      <c r="I543" s="49"/>
      <c r="J543" s="49"/>
      <c r="K543" s="49"/>
      <c r="L543" s="49"/>
      <c r="M543" s="68">
        <v>81.200000000000017</v>
      </c>
      <c r="N543" s="49"/>
      <c r="O543" s="49"/>
      <c r="P543" s="49"/>
      <c r="Q543" s="49"/>
      <c r="R543" s="45">
        <f t="shared" si="29"/>
        <v>81.200000000000017</v>
      </c>
      <c r="S543" s="6">
        <f t="shared" si="28"/>
        <v>0</v>
      </c>
    </row>
    <row r="544" spans="1:19" ht="24" hidden="1" x14ac:dyDescent="0.25">
      <c r="A544" s="43">
        <v>2551</v>
      </c>
      <c r="B544" s="46">
        <v>1</v>
      </c>
      <c r="C544" s="4">
        <v>4</v>
      </c>
      <c r="D544" s="107" t="s">
        <v>533</v>
      </c>
      <c r="E544" s="67">
        <v>812.00000000000011</v>
      </c>
      <c r="F544" s="49"/>
      <c r="G544" s="49"/>
      <c r="H544" s="112"/>
      <c r="I544" s="49"/>
      <c r="J544" s="49"/>
      <c r="K544" s="49"/>
      <c r="L544" s="49"/>
      <c r="M544" s="68">
        <v>812</v>
      </c>
      <c r="N544" s="49"/>
      <c r="O544" s="49"/>
      <c r="P544" s="49"/>
      <c r="Q544" s="49"/>
      <c r="R544" s="45">
        <f t="shared" si="29"/>
        <v>812</v>
      </c>
      <c r="S544" s="6">
        <f t="shared" si="28"/>
        <v>0</v>
      </c>
    </row>
    <row r="545" spans="1:19" ht="24" hidden="1" x14ac:dyDescent="0.25">
      <c r="A545" s="12">
        <v>2551</v>
      </c>
      <c r="B545" s="46">
        <v>1</v>
      </c>
      <c r="C545" s="4">
        <v>4</v>
      </c>
      <c r="D545" s="11" t="s">
        <v>534</v>
      </c>
      <c r="E545" s="67">
        <v>200</v>
      </c>
      <c r="F545" s="112"/>
      <c r="G545" s="112"/>
      <c r="H545" s="112"/>
      <c r="I545" s="112"/>
      <c r="J545" s="112"/>
      <c r="K545" s="112"/>
      <c r="L545" s="112"/>
      <c r="M545" s="77">
        <v>200</v>
      </c>
      <c r="N545" s="112"/>
      <c r="O545" s="112"/>
      <c r="P545" s="112"/>
      <c r="Q545" s="112"/>
      <c r="R545" s="45">
        <f t="shared" si="29"/>
        <v>200</v>
      </c>
      <c r="S545" s="6">
        <f t="shared" si="28"/>
        <v>0</v>
      </c>
    </row>
    <row r="546" spans="1:19" ht="36" hidden="1" x14ac:dyDescent="0.25">
      <c r="A546" s="43">
        <v>2551</v>
      </c>
      <c r="B546" s="46">
        <v>1</v>
      </c>
      <c r="C546" s="4">
        <v>4</v>
      </c>
      <c r="D546" s="107" t="s">
        <v>535</v>
      </c>
      <c r="E546" s="67">
        <v>40.600000000000009</v>
      </c>
      <c r="F546" s="49"/>
      <c r="G546" s="49"/>
      <c r="H546" s="112"/>
      <c r="I546" s="49"/>
      <c r="J546" s="49"/>
      <c r="K546" s="49"/>
      <c r="L546" s="49"/>
      <c r="M546" s="68">
        <v>40.600000000000009</v>
      </c>
      <c r="N546" s="49"/>
      <c r="O546" s="49"/>
      <c r="P546" s="49"/>
      <c r="Q546" s="49"/>
      <c r="R546" s="45">
        <f t="shared" si="29"/>
        <v>40.600000000000009</v>
      </c>
      <c r="S546" s="6">
        <f t="shared" si="28"/>
        <v>0</v>
      </c>
    </row>
    <row r="547" spans="1:19" ht="36" hidden="1" x14ac:dyDescent="0.25">
      <c r="A547" s="43">
        <v>2551</v>
      </c>
      <c r="B547" s="46">
        <v>1</v>
      </c>
      <c r="C547" s="4">
        <v>4</v>
      </c>
      <c r="D547" s="107" t="s">
        <v>536</v>
      </c>
      <c r="E547" s="67">
        <v>58</v>
      </c>
      <c r="F547" s="49"/>
      <c r="G547" s="49"/>
      <c r="H547" s="112"/>
      <c r="I547" s="49"/>
      <c r="J547" s="49"/>
      <c r="K547" s="49"/>
      <c r="L547" s="49"/>
      <c r="M547" s="68">
        <v>58</v>
      </c>
      <c r="N547" s="49"/>
      <c r="O547" s="49"/>
      <c r="P547" s="49"/>
      <c r="Q547" s="49"/>
      <c r="R547" s="45">
        <f t="shared" si="29"/>
        <v>58</v>
      </c>
      <c r="S547" s="6">
        <f t="shared" si="28"/>
        <v>0</v>
      </c>
    </row>
    <row r="548" spans="1:19" ht="36" hidden="1" x14ac:dyDescent="0.25">
      <c r="A548" s="43">
        <v>2551</v>
      </c>
      <c r="B548" s="46">
        <v>1</v>
      </c>
      <c r="C548" s="4">
        <v>4</v>
      </c>
      <c r="D548" s="107" t="s">
        <v>537</v>
      </c>
      <c r="E548" s="67">
        <v>81.200000000000017</v>
      </c>
      <c r="F548" s="49"/>
      <c r="G548" s="49"/>
      <c r="H548" s="112"/>
      <c r="I548" s="49"/>
      <c r="J548" s="49"/>
      <c r="K548" s="49"/>
      <c r="L548" s="49"/>
      <c r="M548" s="68">
        <v>81.200000000000017</v>
      </c>
      <c r="N548" s="49"/>
      <c r="O548" s="49"/>
      <c r="P548" s="49"/>
      <c r="Q548" s="49"/>
      <c r="R548" s="45">
        <f t="shared" si="29"/>
        <v>81.200000000000017</v>
      </c>
      <c r="S548" s="6">
        <f t="shared" si="28"/>
        <v>0</v>
      </c>
    </row>
    <row r="549" spans="1:19" ht="48" hidden="1" x14ac:dyDescent="0.25">
      <c r="A549" s="43">
        <v>2551</v>
      </c>
      <c r="B549" s="46">
        <v>1</v>
      </c>
      <c r="C549" s="4">
        <v>4</v>
      </c>
      <c r="D549" s="107" t="s">
        <v>538</v>
      </c>
      <c r="E549" s="67">
        <v>98.6</v>
      </c>
      <c r="F549" s="49"/>
      <c r="G549" s="49"/>
      <c r="H549" s="112"/>
      <c r="I549" s="49"/>
      <c r="J549" s="49"/>
      <c r="K549" s="49"/>
      <c r="L549" s="49"/>
      <c r="M549" s="68">
        <v>98.6</v>
      </c>
      <c r="N549" s="49"/>
      <c r="O549" s="49"/>
      <c r="P549" s="49"/>
      <c r="Q549" s="49"/>
      <c r="R549" s="45">
        <f t="shared" si="29"/>
        <v>98.6</v>
      </c>
      <c r="S549" s="6">
        <f t="shared" si="28"/>
        <v>0</v>
      </c>
    </row>
    <row r="550" spans="1:19" ht="48" hidden="1" x14ac:dyDescent="0.25">
      <c r="A550" s="43">
        <v>2551</v>
      </c>
      <c r="B550" s="46">
        <v>1</v>
      </c>
      <c r="C550" s="4">
        <v>4</v>
      </c>
      <c r="D550" s="107" t="s">
        <v>539</v>
      </c>
      <c r="E550" s="67">
        <v>127.6</v>
      </c>
      <c r="F550" s="49"/>
      <c r="G550" s="49"/>
      <c r="H550" s="112"/>
      <c r="I550" s="49"/>
      <c r="J550" s="49"/>
      <c r="K550" s="49"/>
      <c r="L550" s="49"/>
      <c r="M550" s="68">
        <v>127.6</v>
      </c>
      <c r="N550" s="49"/>
      <c r="O550" s="49"/>
      <c r="P550" s="49"/>
      <c r="Q550" s="49"/>
      <c r="R550" s="45">
        <f t="shared" si="29"/>
        <v>127.6</v>
      </c>
      <c r="S550" s="6">
        <f t="shared" si="28"/>
        <v>0</v>
      </c>
    </row>
    <row r="551" spans="1:19" ht="60" hidden="1" x14ac:dyDescent="0.25">
      <c r="A551" s="43">
        <v>2551</v>
      </c>
      <c r="B551" s="46">
        <v>1</v>
      </c>
      <c r="C551" s="4">
        <v>4</v>
      </c>
      <c r="D551" s="107" t="s">
        <v>540</v>
      </c>
      <c r="E551" s="67">
        <v>203</v>
      </c>
      <c r="F551" s="49"/>
      <c r="G551" s="49"/>
      <c r="H551" s="112"/>
      <c r="I551" s="49"/>
      <c r="J551" s="49"/>
      <c r="K551" s="49"/>
      <c r="L551" s="49"/>
      <c r="M551" s="68">
        <v>203</v>
      </c>
      <c r="N551" s="49"/>
      <c r="O551" s="49"/>
      <c r="P551" s="49"/>
      <c r="Q551" s="49"/>
      <c r="R551" s="45">
        <f t="shared" si="29"/>
        <v>203</v>
      </c>
      <c r="S551" s="6">
        <f t="shared" si="28"/>
        <v>0</v>
      </c>
    </row>
    <row r="552" spans="1:19" ht="24" hidden="1" x14ac:dyDescent="0.25">
      <c r="A552" s="43">
        <v>2551</v>
      </c>
      <c r="B552" s="46">
        <v>1</v>
      </c>
      <c r="C552" s="4">
        <v>4</v>
      </c>
      <c r="D552" s="107" t="s">
        <v>541</v>
      </c>
      <c r="E552" s="67">
        <v>324.80000000000007</v>
      </c>
      <c r="F552" s="49"/>
      <c r="G552" s="49"/>
      <c r="H552" s="112"/>
      <c r="I552" s="49"/>
      <c r="J552" s="49"/>
      <c r="K552" s="49"/>
      <c r="L552" s="49"/>
      <c r="M552" s="68">
        <v>324.80000000000007</v>
      </c>
      <c r="N552" s="49"/>
      <c r="O552" s="49"/>
      <c r="P552" s="49"/>
      <c r="Q552" s="49"/>
      <c r="R552" s="45">
        <f t="shared" si="29"/>
        <v>324.80000000000007</v>
      </c>
      <c r="S552" s="6">
        <f t="shared" si="28"/>
        <v>0</v>
      </c>
    </row>
    <row r="553" spans="1:19" ht="24" hidden="1" x14ac:dyDescent="0.25">
      <c r="A553" s="43">
        <v>2551</v>
      </c>
      <c r="B553" s="46">
        <v>1</v>
      </c>
      <c r="C553" s="4">
        <v>4</v>
      </c>
      <c r="D553" s="107" t="s">
        <v>542</v>
      </c>
      <c r="E553" s="67">
        <v>348</v>
      </c>
      <c r="F553" s="49"/>
      <c r="G553" s="49"/>
      <c r="H553" s="112"/>
      <c r="I553" s="49"/>
      <c r="J553" s="49"/>
      <c r="K553" s="49"/>
      <c r="L553" s="49"/>
      <c r="M553" s="68">
        <v>348</v>
      </c>
      <c r="N553" s="49"/>
      <c r="O553" s="49"/>
      <c r="P553" s="49"/>
      <c r="Q553" s="49"/>
      <c r="R553" s="45">
        <f t="shared" si="29"/>
        <v>348</v>
      </c>
      <c r="S553" s="6">
        <f t="shared" si="28"/>
        <v>0</v>
      </c>
    </row>
    <row r="554" spans="1:19" ht="24" hidden="1" x14ac:dyDescent="0.25">
      <c r="A554" s="43">
        <v>2551</v>
      </c>
      <c r="B554" s="46">
        <v>1</v>
      </c>
      <c r="C554" s="4">
        <v>4</v>
      </c>
      <c r="D554" s="107" t="s">
        <v>543</v>
      </c>
      <c r="E554" s="67">
        <v>243.6</v>
      </c>
      <c r="F554" s="49"/>
      <c r="G554" s="49"/>
      <c r="H554" s="112"/>
      <c r="I554" s="49"/>
      <c r="J554" s="49"/>
      <c r="K554" s="49"/>
      <c r="L554" s="49"/>
      <c r="M554" s="68">
        <v>243.6</v>
      </c>
      <c r="N554" s="49"/>
      <c r="O554" s="49"/>
      <c r="P554" s="49"/>
      <c r="Q554" s="49"/>
      <c r="R554" s="45">
        <f t="shared" si="29"/>
        <v>243.6</v>
      </c>
      <c r="S554" s="6">
        <f t="shared" si="28"/>
        <v>0</v>
      </c>
    </row>
    <row r="555" spans="1:19" ht="36" hidden="1" x14ac:dyDescent="0.25">
      <c r="A555" s="43">
        <v>2551</v>
      </c>
      <c r="B555" s="46">
        <v>1</v>
      </c>
      <c r="C555" s="4">
        <v>4</v>
      </c>
      <c r="D555" s="107" t="s">
        <v>544</v>
      </c>
      <c r="E555" s="67">
        <v>1000</v>
      </c>
      <c r="F555" s="49"/>
      <c r="G555" s="49"/>
      <c r="H555" s="112">
        <v>1000</v>
      </c>
      <c r="I555" s="49"/>
      <c r="J555" s="49"/>
      <c r="K555" s="49"/>
      <c r="L555" s="49"/>
      <c r="M555" s="68"/>
      <c r="N555" s="49"/>
      <c r="O555" s="49"/>
      <c r="P555" s="49"/>
      <c r="Q555" s="49"/>
      <c r="R555" s="45">
        <f t="shared" si="29"/>
        <v>1000</v>
      </c>
      <c r="S555" s="6">
        <f t="shared" si="28"/>
        <v>0</v>
      </c>
    </row>
    <row r="556" spans="1:19" ht="60" hidden="1" x14ac:dyDescent="0.25">
      <c r="A556" s="43">
        <v>2551</v>
      </c>
      <c r="B556" s="46">
        <v>1</v>
      </c>
      <c r="C556" s="4">
        <v>4</v>
      </c>
      <c r="D556" s="107" t="s">
        <v>545</v>
      </c>
      <c r="E556" s="67">
        <v>3480</v>
      </c>
      <c r="F556" s="6"/>
      <c r="G556" s="6"/>
      <c r="H556" s="112"/>
      <c r="I556" s="6"/>
      <c r="J556" s="6"/>
      <c r="K556" s="6"/>
      <c r="L556" s="6"/>
      <c r="M556" s="77">
        <v>3480</v>
      </c>
      <c r="N556" s="6"/>
      <c r="O556" s="6"/>
      <c r="P556" s="6"/>
      <c r="Q556" s="6"/>
      <c r="R556" s="45">
        <f t="shared" si="29"/>
        <v>3480</v>
      </c>
      <c r="S556" s="6">
        <f t="shared" si="28"/>
        <v>0</v>
      </c>
    </row>
    <row r="557" spans="1:19" ht="36" hidden="1" x14ac:dyDescent="0.25">
      <c r="A557" s="43">
        <v>2551</v>
      </c>
      <c r="B557" s="46">
        <v>1</v>
      </c>
      <c r="C557" s="4">
        <v>4</v>
      </c>
      <c r="D557" s="107" t="s">
        <v>546</v>
      </c>
      <c r="E557" s="67">
        <v>2400</v>
      </c>
      <c r="F557" s="49"/>
      <c r="G557" s="49"/>
      <c r="H557" s="112">
        <v>2400</v>
      </c>
      <c r="I557" s="49"/>
      <c r="J557" s="49"/>
      <c r="K557" s="49"/>
      <c r="L557" s="49"/>
      <c r="M557" s="68"/>
      <c r="N557" s="49"/>
      <c r="O557" s="49"/>
      <c r="P557" s="49"/>
      <c r="Q557" s="49"/>
      <c r="R557" s="45">
        <f t="shared" si="29"/>
        <v>2400</v>
      </c>
      <c r="S557" s="6">
        <f t="shared" si="28"/>
        <v>0</v>
      </c>
    </row>
    <row r="558" spans="1:19" ht="24" hidden="1" x14ac:dyDescent="0.25">
      <c r="A558" s="43">
        <v>2551</v>
      </c>
      <c r="B558" s="46">
        <v>1</v>
      </c>
      <c r="C558" s="4">
        <v>4</v>
      </c>
      <c r="D558" s="107" t="s">
        <v>547</v>
      </c>
      <c r="E558" s="67">
        <v>600</v>
      </c>
      <c r="F558" s="49"/>
      <c r="G558" s="49"/>
      <c r="H558" s="112"/>
      <c r="I558" s="49"/>
      <c r="J558" s="49"/>
      <c r="K558" s="49"/>
      <c r="L558" s="49"/>
      <c r="M558" s="68">
        <v>600</v>
      </c>
      <c r="N558" s="49"/>
      <c r="O558" s="49"/>
      <c r="P558" s="49"/>
      <c r="Q558" s="49"/>
      <c r="R558" s="45">
        <f t="shared" si="29"/>
        <v>600</v>
      </c>
      <c r="S558" s="6">
        <f t="shared" si="28"/>
        <v>0</v>
      </c>
    </row>
    <row r="559" spans="1:19" ht="36" hidden="1" x14ac:dyDescent="0.25">
      <c r="A559" s="43">
        <v>2551</v>
      </c>
      <c r="B559" s="46">
        <v>1</v>
      </c>
      <c r="C559" s="4">
        <v>4</v>
      </c>
      <c r="D559" s="107" t="s">
        <v>548</v>
      </c>
      <c r="E559" s="67">
        <v>330</v>
      </c>
      <c r="F559" s="49"/>
      <c r="G559" s="49"/>
      <c r="H559" s="112"/>
      <c r="I559" s="49"/>
      <c r="J559" s="49"/>
      <c r="K559" s="49"/>
      <c r="L559" s="49"/>
      <c r="M559" s="68">
        <v>330</v>
      </c>
      <c r="N559" s="49"/>
      <c r="O559" s="49"/>
      <c r="P559" s="49"/>
      <c r="Q559" s="49"/>
      <c r="R559" s="45">
        <f t="shared" si="29"/>
        <v>330</v>
      </c>
      <c r="S559" s="6">
        <f t="shared" si="28"/>
        <v>0</v>
      </c>
    </row>
    <row r="560" spans="1:19" ht="36" hidden="1" x14ac:dyDescent="0.25">
      <c r="A560" s="43">
        <v>2551</v>
      </c>
      <c r="B560" s="46">
        <v>1</v>
      </c>
      <c r="C560" s="4">
        <v>4</v>
      </c>
      <c r="D560" s="107" t="s">
        <v>549</v>
      </c>
      <c r="E560" s="67">
        <v>680</v>
      </c>
      <c r="F560" s="49"/>
      <c r="G560" s="49"/>
      <c r="H560" s="112"/>
      <c r="I560" s="49"/>
      <c r="J560" s="49"/>
      <c r="K560" s="49"/>
      <c r="L560" s="49"/>
      <c r="M560" s="68">
        <v>680</v>
      </c>
      <c r="N560" s="49"/>
      <c r="O560" s="49"/>
      <c r="P560" s="49"/>
      <c r="Q560" s="49"/>
      <c r="R560" s="45">
        <f t="shared" si="29"/>
        <v>680</v>
      </c>
      <c r="S560" s="6">
        <f t="shared" si="28"/>
        <v>0</v>
      </c>
    </row>
    <row r="561" spans="1:19" ht="30" hidden="1" x14ac:dyDescent="0.25">
      <c r="A561" s="12">
        <v>2551</v>
      </c>
      <c r="B561" s="46">
        <v>1</v>
      </c>
      <c r="C561" s="4">
        <v>4</v>
      </c>
      <c r="D561" s="5" t="s">
        <v>550</v>
      </c>
      <c r="E561" s="67">
        <v>276</v>
      </c>
      <c r="F561" s="6"/>
      <c r="G561" s="6"/>
      <c r="H561" s="6"/>
      <c r="I561" s="53">
        <v>276</v>
      </c>
      <c r="J561" s="6"/>
      <c r="K561" s="6"/>
      <c r="L561" s="6"/>
      <c r="M561" s="6"/>
      <c r="N561" s="6"/>
      <c r="O561" s="6"/>
      <c r="P561" s="6"/>
      <c r="Q561" s="6"/>
      <c r="R561" s="45">
        <f t="shared" si="29"/>
        <v>276</v>
      </c>
      <c r="S561" s="6">
        <f t="shared" si="28"/>
        <v>0</v>
      </c>
    </row>
    <row r="562" spans="1:19" ht="30" hidden="1" x14ac:dyDescent="0.25">
      <c r="A562" s="12">
        <v>2551</v>
      </c>
      <c r="B562" s="46">
        <v>1</v>
      </c>
      <c r="C562" s="4">
        <v>4</v>
      </c>
      <c r="D562" s="5" t="s">
        <v>551</v>
      </c>
      <c r="E562" s="67">
        <v>299</v>
      </c>
      <c r="F562" s="6"/>
      <c r="G562" s="6"/>
      <c r="H562" s="6"/>
      <c r="I562" s="53">
        <v>299</v>
      </c>
      <c r="J562" s="6"/>
      <c r="K562" s="6"/>
      <c r="L562" s="6"/>
      <c r="M562" s="6"/>
      <c r="N562" s="6"/>
      <c r="O562" s="6"/>
      <c r="P562" s="6"/>
      <c r="Q562" s="6"/>
      <c r="R562" s="45">
        <f t="shared" si="29"/>
        <v>299</v>
      </c>
      <c r="S562" s="6">
        <f t="shared" si="28"/>
        <v>0</v>
      </c>
    </row>
    <row r="563" spans="1:19" ht="75" hidden="1" x14ac:dyDescent="0.25">
      <c r="A563" s="12">
        <v>2551</v>
      </c>
      <c r="B563" s="46">
        <v>1</v>
      </c>
      <c r="C563" s="4">
        <v>4</v>
      </c>
      <c r="D563" s="5" t="s">
        <v>552</v>
      </c>
      <c r="E563" s="67">
        <v>1242</v>
      </c>
      <c r="F563" s="6"/>
      <c r="G563" s="6"/>
      <c r="H563" s="6"/>
      <c r="I563" s="53">
        <v>1242</v>
      </c>
      <c r="J563" s="6"/>
      <c r="K563" s="6"/>
      <c r="L563" s="6"/>
      <c r="M563" s="6"/>
      <c r="N563" s="6"/>
      <c r="O563" s="6"/>
      <c r="P563" s="6"/>
      <c r="Q563" s="6"/>
      <c r="R563" s="45">
        <f t="shared" si="29"/>
        <v>1242</v>
      </c>
      <c r="S563" s="6">
        <f t="shared" si="28"/>
        <v>0</v>
      </c>
    </row>
    <row r="564" spans="1:19" ht="30" hidden="1" x14ac:dyDescent="0.25">
      <c r="A564" s="12">
        <v>2551</v>
      </c>
      <c r="B564" s="46">
        <v>1</v>
      </c>
      <c r="C564" s="4">
        <v>4</v>
      </c>
      <c r="D564" s="5" t="s">
        <v>553</v>
      </c>
      <c r="E564" s="67">
        <v>500</v>
      </c>
      <c r="F564" s="6"/>
      <c r="G564" s="6"/>
      <c r="H564" s="6"/>
      <c r="I564" s="53">
        <v>500</v>
      </c>
      <c r="J564" s="6"/>
      <c r="K564" s="6"/>
      <c r="L564" s="6"/>
      <c r="M564" s="6"/>
      <c r="N564" s="6"/>
      <c r="O564" s="6"/>
      <c r="P564" s="6"/>
      <c r="Q564" s="6"/>
      <c r="R564" s="45">
        <f t="shared" si="29"/>
        <v>500</v>
      </c>
      <c r="S564" s="6">
        <f t="shared" si="28"/>
        <v>0</v>
      </c>
    </row>
    <row r="565" spans="1:19" ht="75" hidden="1" x14ac:dyDescent="0.25">
      <c r="A565" s="12">
        <v>2551</v>
      </c>
      <c r="B565" s="46">
        <v>1</v>
      </c>
      <c r="C565" s="4">
        <v>4</v>
      </c>
      <c r="D565" s="5" t="s">
        <v>552</v>
      </c>
      <c r="E565" s="67">
        <v>2317</v>
      </c>
      <c r="F565" s="6"/>
      <c r="G565" s="6"/>
      <c r="H565" s="6"/>
      <c r="I565" s="53">
        <v>2317</v>
      </c>
      <c r="J565" s="6"/>
      <c r="K565" s="6"/>
      <c r="L565" s="6"/>
      <c r="M565" s="6"/>
      <c r="N565" s="6"/>
      <c r="O565" s="6"/>
      <c r="P565" s="6"/>
      <c r="Q565" s="6"/>
      <c r="R565" s="45">
        <f t="shared" si="29"/>
        <v>2317</v>
      </c>
      <c r="S565" s="6">
        <f t="shared" si="28"/>
        <v>0</v>
      </c>
    </row>
    <row r="566" spans="1:19" ht="30" hidden="1" x14ac:dyDescent="0.25">
      <c r="A566" s="12">
        <v>2551</v>
      </c>
      <c r="B566" s="46">
        <v>1</v>
      </c>
      <c r="C566" s="4">
        <v>4</v>
      </c>
      <c r="D566" s="5" t="s">
        <v>554</v>
      </c>
      <c r="E566" s="67">
        <v>4358</v>
      </c>
      <c r="F566" s="6"/>
      <c r="G566" s="6"/>
      <c r="H566" s="6"/>
      <c r="I566" s="53">
        <v>4358</v>
      </c>
      <c r="J566" s="6"/>
      <c r="K566" s="6"/>
      <c r="L566" s="6"/>
      <c r="M566" s="6"/>
      <c r="N566" s="6"/>
      <c r="O566" s="6"/>
      <c r="P566" s="6"/>
      <c r="Q566" s="6"/>
      <c r="R566" s="45">
        <f t="shared" si="29"/>
        <v>4358</v>
      </c>
      <c r="S566" s="6">
        <f t="shared" si="28"/>
        <v>0</v>
      </c>
    </row>
    <row r="567" spans="1:19" ht="30" hidden="1" x14ac:dyDescent="0.25">
      <c r="A567" s="12">
        <v>2551</v>
      </c>
      <c r="B567" s="46">
        <v>1</v>
      </c>
      <c r="C567" s="4">
        <v>4</v>
      </c>
      <c r="D567" s="5" t="s">
        <v>555</v>
      </c>
      <c r="E567" s="67">
        <v>2250</v>
      </c>
      <c r="F567" s="6"/>
      <c r="G567" s="6"/>
      <c r="H567" s="6"/>
      <c r="I567" s="53">
        <v>2250</v>
      </c>
      <c r="J567" s="6"/>
      <c r="K567" s="6"/>
      <c r="L567" s="6"/>
      <c r="M567" s="6"/>
      <c r="N567" s="6"/>
      <c r="O567" s="6"/>
      <c r="P567" s="6"/>
      <c r="Q567" s="6"/>
      <c r="R567" s="45">
        <f t="shared" si="29"/>
        <v>2250</v>
      </c>
      <c r="S567" s="6">
        <f t="shared" si="28"/>
        <v>0</v>
      </c>
    </row>
    <row r="568" spans="1:19" ht="30" hidden="1" x14ac:dyDescent="0.25">
      <c r="A568" s="12">
        <v>2551</v>
      </c>
      <c r="B568" s="46">
        <v>1</v>
      </c>
      <c r="C568" s="4">
        <v>4</v>
      </c>
      <c r="D568" s="5" t="s">
        <v>555</v>
      </c>
      <c r="E568" s="67">
        <v>2250</v>
      </c>
      <c r="F568" s="6"/>
      <c r="G568" s="6"/>
      <c r="H568" s="6"/>
      <c r="I568" s="53">
        <v>2250</v>
      </c>
      <c r="J568" s="6"/>
      <c r="K568" s="6"/>
      <c r="L568" s="6"/>
      <c r="M568" s="6"/>
      <c r="N568" s="6"/>
      <c r="O568" s="6"/>
      <c r="P568" s="6"/>
      <c r="Q568" s="6"/>
      <c r="R568" s="45">
        <f t="shared" si="29"/>
        <v>2250</v>
      </c>
      <c r="S568" s="6">
        <f t="shared" si="28"/>
        <v>0</v>
      </c>
    </row>
    <row r="569" spans="1:19" ht="30" hidden="1" x14ac:dyDescent="0.25">
      <c r="A569" s="12">
        <v>2551</v>
      </c>
      <c r="B569" s="46">
        <v>1</v>
      </c>
      <c r="C569" s="4">
        <v>4</v>
      </c>
      <c r="D569" s="5" t="s">
        <v>556</v>
      </c>
      <c r="E569" s="67">
        <v>200</v>
      </c>
      <c r="F569" s="6"/>
      <c r="G569" s="6"/>
      <c r="H569" s="6"/>
      <c r="I569" s="53">
        <v>200</v>
      </c>
      <c r="J569" s="6"/>
      <c r="K569" s="6"/>
      <c r="L569" s="6"/>
      <c r="M569" s="6"/>
      <c r="N569" s="6"/>
      <c r="O569" s="6"/>
      <c r="P569" s="6"/>
      <c r="Q569" s="6"/>
      <c r="R569" s="45">
        <f t="shared" si="29"/>
        <v>200</v>
      </c>
      <c r="S569" s="6">
        <f t="shared" si="28"/>
        <v>0</v>
      </c>
    </row>
    <row r="570" spans="1:19" hidden="1" x14ac:dyDescent="0.25">
      <c r="A570" s="12">
        <v>2551</v>
      </c>
      <c r="B570" s="46">
        <v>1</v>
      </c>
      <c r="C570" s="4">
        <v>4</v>
      </c>
      <c r="D570" s="5" t="s">
        <v>557</v>
      </c>
      <c r="E570" s="67">
        <v>1725</v>
      </c>
      <c r="F570" s="6"/>
      <c r="G570" s="6"/>
      <c r="H570" s="6"/>
      <c r="I570" s="53">
        <v>1725</v>
      </c>
      <c r="J570" s="6"/>
      <c r="K570" s="6"/>
      <c r="L570" s="6"/>
      <c r="M570" s="6"/>
      <c r="N570" s="6"/>
      <c r="O570" s="6"/>
      <c r="P570" s="6"/>
      <c r="Q570" s="6"/>
      <c r="R570" s="45">
        <f t="shared" si="29"/>
        <v>1725</v>
      </c>
      <c r="S570" s="6">
        <f t="shared" si="28"/>
        <v>0</v>
      </c>
    </row>
    <row r="571" spans="1:19" ht="45" hidden="1" x14ac:dyDescent="0.25">
      <c r="A571" s="72">
        <v>2551</v>
      </c>
      <c r="B571" s="46">
        <v>1</v>
      </c>
      <c r="C571" s="4">
        <v>4</v>
      </c>
      <c r="D571" s="13" t="s">
        <v>558</v>
      </c>
      <c r="E571" s="44">
        <v>12790</v>
      </c>
      <c r="F571" s="6"/>
      <c r="G571" s="6"/>
      <c r="H571" s="6">
        <v>12790</v>
      </c>
      <c r="I571" s="6"/>
      <c r="J571" s="6"/>
      <c r="K571" s="6"/>
      <c r="L571" s="6"/>
      <c r="M571" s="6"/>
      <c r="N571" s="6"/>
      <c r="O571" s="6"/>
      <c r="P571" s="6"/>
      <c r="Q571" s="6"/>
      <c r="R571" s="45">
        <f t="shared" si="29"/>
        <v>12790</v>
      </c>
      <c r="S571" s="6">
        <f t="shared" si="28"/>
        <v>0</v>
      </c>
    </row>
    <row r="572" spans="1:19" ht="30" hidden="1" x14ac:dyDescent="0.25">
      <c r="A572" s="72">
        <v>2551</v>
      </c>
      <c r="B572" s="46">
        <v>1</v>
      </c>
      <c r="C572" s="4">
        <v>4</v>
      </c>
      <c r="D572" s="13" t="s">
        <v>559</v>
      </c>
      <c r="E572" s="44">
        <v>1400</v>
      </c>
      <c r="F572" s="6"/>
      <c r="G572" s="6">
        <v>1400</v>
      </c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45">
        <f t="shared" si="29"/>
        <v>1400</v>
      </c>
      <c r="S572" s="6">
        <f t="shared" si="28"/>
        <v>0</v>
      </c>
    </row>
    <row r="573" spans="1:19" hidden="1" x14ac:dyDescent="0.25">
      <c r="A573" s="72">
        <v>2551</v>
      </c>
      <c r="B573" s="46">
        <v>1</v>
      </c>
      <c r="C573" s="4">
        <v>4</v>
      </c>
      <c r="D573" s="13" t="s">
        <v>560</v>
      </c>
      <c r="E573" s="44">
        <v>1400</v>
      </c>
      <c r="F573" s="6"/>
      <c r="G573" s="6">
        <v>1400</v>
      </c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45">
        <f t="shared" si="29"/>
        <v>1400</v>
      </c>
      <c r="S573" s="6">
        <f t="shared" si="28"/>
        <v>0</v>
      </c>
    </row>
    <row r="574" spans="1:19" hidden="1" x14ac:dyDescent="0.25">
      <c r="A574" s="43">
        <v>2561</v>
      </c>
      <c r="B574" s="46">
        <v>1</v>
      </c>
      <c r="C574" s="4">
        <v>4</v>
      </c>
      <c r="D574" s="74" t="s">
        <v>561</v>
      </c>
      <c r="E574" s="48">
        <v>800</v>
      </c>
      <c r="F574" s="49"/>
      <c r="G574" s="49">
        <v>200</v>
      </c>
      <c r="H574" s="49"/>
      <c r="I574" s="49">
        <v>300</v>
      </c>
      <c r="J574" s="49"/>
      <c r="K574" s="49"/>
      <c r="L574" s="49"/>
      <c r="M574" s="49">
        <v>300</v>
      </c>
      <c r="N574" s="49"/>
      <c r="O574" s="49"/>
      <c r="P574" s="49"/>
      <c r="Q574" s="49"/>
      <c r="R574" s="45">
        <f t="shared" si="29"/>
        <v>800</v>
      </c>
      <c r="S574" s="6">
        <f t="shared" si="28"/>
        <v>0</v>
      </c>
    </row>
    <row r="575" spans="1:19" ht="38.25" hidden="1" x14ac:dyDescent="0.25">
      <c r="A575" s="51">
        <v>2561</v>
      </c>
      <c r="B575" s="46">
        <v>2</v>
      </c>
      <c r="C575" s="4">
        <v>4</v>
      </c>
      <c r="D575" s="22" t="s">
        <v>562</v>
      </c>
      <c r="E575" s="55">
        <v>348</v>
      </c>
      <c r="F575" s="6"/>
      <c r="G575" s="56">
        <v>348</v>
      </c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57">
        <f t="shared" si="29"/>
        <v>348</v>
      </c>
      <c r="S575" s="6">
        <f t="shared" si="28"/>
        <v>0</v>
      </c>
    </row>
    <row r="576" spans="1:19" ht="25.5" hidden="1" x14ac:dyDescent="0.25">
      <c r="A576" s="51">
        <v>2561</v>
      </c>
      <c r="B576" s="46">
        <v>2</v>
      </c>
      <c r="C576" s="4">
        <v>4</v>
      </c>
      <c r="D576" s="22" t="s">
        <v>563</v>
      </c>
      <c r="E576" s="55">
        <v>407.18</v>
      </c>
      <c r="F576" s="6"/>
      <c r="G576" s="56">
        <v>407.18</v>
      </c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57">
        <f t="shared" si="29"/>
        <v>407.18</v>
      </c>
      <c r="S576" s="6">
        <f t="shared" si="28"/>
        <v>0</v>
      </c>
    </row>
    <row r="577" spans="1:19" ht="25.5" hidden="1" x14ac:dyDescent="0.25">
      <c r="A577" s="51">
        <v>2561</v>
      </c>
      <c r="B577" s="46">
        <v>2</v>
      </c>
      <c r="C577" s="4">
        <v>4</v>
      </c>
      <c r="D577" s="22" t="s">
        <v>564</v>
      </c>
      <c r="E577" s="55">
        <v>849.49999999999989</v>
      </c>
      <c r="F577" s="6"/>
      <c r="G577" s="56">
        <v>849.5</v>
      </c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57">
        <f t="shared" si="29"/>
        <v>849.5</v>
      </c>
      <c r="S577" s="6">
        <f t="shared" si="28"/>
        <v>0</v>
      </c>
    </row>
    <row r="578" spans="1:19" ht="25.5" hidden="1" x14ac:dyDescent="0.25">
      <c r="A578" s="51">
        <v>2561</v>
      </c>
      <c r="B578" s="46">
        <v>2</v>
      </c>
      <c r="C578" s="4">
        <v>4</v>
      </c>
      <c r="D578" s="22" t="s">
        <v>565</v>
      </c>
      <c r="E578" s="55">
        <v>808.65</v>
      </c>
      <c r="F578" s="6"/>
      <c r="G578" s="56">
        <v>808.65</v>
      </c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57">
        <f t="shared" si="29"/>
        <v>808.65</v>
      </c>
      <c r="S578" s="6">
        <f t="shared" si="28"/>
        <v>0</v>
      </c>
    </row>
    <row r="579" spans="1:19" hidden="1" x14ac:dyDescent="0.25">
      <c r="A579" s="43">
        <v>2561</v>
      </c>
      <c r="B579" s="46">
        <v>1</v>
      </c>
      <c r="C579" s="4">
        <v>4</v>
      </c>
      <c r="D579" s="5" t="s">
        <v>566</v>
      </c>
      <c r="E579" s="53">
        <v>25</v>
      </c>
      <c r="F579" s="6"/>
      <c r="G579" s="6"/>
      <c r="H579" s="6"/>
      <c r="I579" s="6"/>
      <c r="J579" s="6"/>
      <c r="K579" s="6"/>
      <c r="L579" s="6"/>
      <c r="M579" s="6"/>
      <c r="N579" s="6">
        <v>25</v>
      </c>
      <c r="O579" s="6"/>
      <c r="P579" s="6"/>
      <c r="Q579" s="6"/>
      <c r="R579" s="45">
        <f t="shared" si="29"/>
        <v>25</v>
      </c>
      <c r="S579" s="6">
        <f t="shared" si="28"/>
        <v>0</v>
      </c>
    </row>
    <row r="580" spans="1:19" hidden="1" x14ac:dyDescent="0.2">
      <c r="A580" s="43">
        <v>2591</v>
      </c>
      <c r="B580" s="46">
        <v>1</v>
      </c>
      <c r="C580" s="4">
        <v>4</v>
      </c>
      <c r="D580" s="20" t="s">
        <v>567</v>
      </c>
      <c r="E580" s="53">
        <v>120.9</v>
      </c>
      <c r="G580" s="6">
        <v>120.9</v>
      </c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45">
        <f>SUM(G580:Q580)</f>
        <v>120.9</v>
      </c>
      <c r="S580" s="6">
        <f t="shared" si="28"/>
        <v>0</v>
      </c>
    </row>
    <row r="581" spans="1:19" hidden="1" x14ac:dyDescent="0.25">
      <c r="A581" s="51">
        <v>2591</v>
      </c>
      <c r="B581" s="46">
        <v>2</v>
      </c>
      <c r="C581" s="4">
        <v>4</v>
      </c>
      <c r="D581" s="28" t="s">
        <v>568</v>
      </c>
      <c r="E581" s="55">
        <v>2400</v>
      </c>
      <c r="F581" s="6"/>
      <c r="G581" s="56">
        <v>2400</v>
      </c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57">
        <f t="shared" si="29"/>
        <v>2400</v>
      </c>
      <c r="S581" s="6">
        <f t="shared" si="28"/>
        <v>0</v>
      </c>
    </row>
    <row r="582" spans="1:19" hidden="1" x14ac:dyDescent="0.25">
      <c r="A582" s="43">
        <v>2611</v>
      </c>
      <c r="B582" s="46">
        <v>1</v>
      </c>
      <c r="C582" s="4">
        <v>4</v>
      </c>
      <c r="D582" s="74" t="s">
        <v>569</v>
      </c>
      <c r="E582" s="48">
        <v>250</v>
      </c>
      <c r="F582" s="49">
        <v>250</v>
      </c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5">
        <f t="shared" si="29"/>
        <v>250</v>
      </c>
      <c r="S582" s="6">
        <f t="shared" ref="S582:S645" si="30">E582-R582</f>
        <v>0</v>
      </c>
    </row>
    <row r="583" spans="1:19" hidden="1" x14ac:dyDescent="0.25">
      <c r="A583" s="43">
        <v>2611</v>
      </c>
      <c r="B583" s="46">
        <v>1</v>
      </c>
      <c r="C583" s="4">
        <v>4</v>
      </c>
      <c r="D583" s="74" t="s">
        <v>570</v>
      </c>
      <c r="E583" s="48">
        <v>36000</v>
      </c>
      <c r="F583" s="49">
        <v>3000</v>
      </c>
      <c r="G583" s="49">
        <v>3000</v>
      </c>
      <c r="H583" s="49">
        <v>3000</v>
      </c>
      <c r="I583" s="49">
        <v>3000</v>
      </c>
      <c r="J583" s="49">
        <v>3000</v>
      </c>
      <c r="K583" s="49">
        <v>3000</v>
      </c>
      <c r="L583" s="49">
        <v>3000</v>
      </c>
      <c r="M583" s="49">
        <v>3000</v>
      </c>
      <c r="N583" s="49">
        <v>3000</v>
      </c>
      <c r="O583" s="49">
        <v>3000</v>
      </c>
      <c r="P583" s="49">
        <v>3000</v>
      </c>
      <c r="Q583" s="49">
        <v>3000</v>
      </c>
      <c r="R583" s="45">
        <f t="shared" si="29"/>
        <v>36000</v>
      </c>
      <c r="S583" s="6">
        <f t="shared" si="30"/>
        <v>0</v>
      </c>
    </row>
    <row r="584" spans="1:19" hidden="1" x14ac:dyDescent="0.25">
      <c r="A584" s="43">
        <v>2611</v>
      </c>
      <c r="B584" s="46">
        <v>1</v>
      </c>
      <c r="C584" s="4">
        <v>4</v>
      </c>
      <c r="D584" s="7" t="s">
        <v>571</v>
      </c>
      <c r="E584" s="53">
        <v>800</v>
      </c>
      <c r="G584" s="6">
        <v>800</v>
      </c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45">
        <f>SUM(G584:Q584)</f>
        <v>800</v>
      </c>
      <c r="S584" s="6">
        <f t="shared" si="30"/>
        <v>0</v>
      </c>
    </row>
    <row r="585" spans="1:19" hidden="1" x14ac:dyDescent="0.25">
      <c r="A585" s="43">
        <v>2611</v>
      </c>
      <c r="B585" s="46">
        <v>1</v>
      </c>
      <c r="C585" s="4">
        <v>4</v>
      </c>
      <c r="D585" s="78" t="s">
        <v>572</v>
      </c>
      <c r="E585" s="102">
        <v>2860</v>
      </c>
      <c r="F585" s="6"/>
      <c r="G585" s="6">
        <v>2860</v>
      </c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45">
        <f t="shared" si="29"/>
        <v>2860</v>
      </c>
      <c r="S585" s="6">
        <f t="shared" si="30"/>
        <v>0</v>
      </c>
    </row>
    <row r="586" spans="1:19" ht="60" hidden="1" x14ac:dyDescent="0.25">
      <c r="A586" s="12">
        <v>2611</v>
      </c>
      <c r="B586" s="46">
        <v>1</v>
      </c>
      <c r="C586" s="4">
        <v>4</v>
      </c>
      <c r="D586" s="5" t="s">
        <v>573</v>
      </c>
      <c r="E586" s="67">
        <v>1500</v>
      </c>
      <c r="F586" s="6"/>
      <c r="G586" s="6"/>
      <c r="H586" s="6">
        <v>1500</v>
      </c>
      <c r="I586" s="6"/>
      <c r="J586" s="6"/>
      <c r="K586" s="6"/>
      <c r="L586" s="6"/>
      <c r="M586" s="6"/>
      <c r="N586" s="6"/>
      <c r="O586" s="6"/>
      <c r="P586" s="6"/>
      <c r="Q586" s="6"/>
      <c r="R586" s="45">
        <f t="shared" si="29"/>
        <v>1500</v>
      </c>
      <c r="S586" s="6">
        <f t="shared" si="30"/>
        <v>0</v>
      </c>
    </row>
    <row r="587" spans="1:19" ht="45" hidden="1" x14ac:dyDescent="0.25">
      <c r="A587" s="12">
        <v>2611</v>
      </c>
      <c r="B587" s="46">
        <v>1</v>
      </c>
      <c r="C587" s="4">
        <v>4</v>
      </c>
      <c r="D587" s="5" t="s">
        <v>574</v>
      </c>
      <c r="E587" s="67">
        <v>1150</v>
      </c>
      <c r="F587" s="6"/>
      <c r="G587" s="6"/>
      <c r="H587" s="6">
        <v>1150</v>
      </c>
      <c r="I587" s="6"/>
      <c r="J587" s="6"/>
      <c r="K587" s="6"/>
      <c r="L587" s="6"/>
      <c r="M587" s="6"/>
      <c r="N587" s="6"/>
      <c r="O587" s="6"/>
      <c r="P587" s="6"/>
      <c r="Q587" s="6"/>
      <c r="R587" s="45">
        <f t="shared" si="29"/>
        <v>1150</v>
      </c>
      <c r="S587" s="6">
        <f t="shared" si="30"/>
        <v>0</v>
      </c>
    </row>
    <row r="588" spans="1:19" ht="60" hidden="1" x14ac:dyDescent="0.25">
      <c r="A588" s="12">
        <v>2611</v>
      </c>
      <c r="B588" s="46">
        <v>1</v>
      </c>
      <c r="C588" s="4">
        <v>4</v>
      </c>
      <c r="D588" s="5" t="s">
        <v>575</v>
      </c>
      <c r="E588" s="67">
        <v>1725</v>
      </c>
      <c r="F588" s="6"/>
      <c r="G588" s="6"/>
      <c r="H588" s="6">
        <v>1725</v>
      </c>
      <c r="I588" s="6"/>
      <c r="J588" s="6"/>
      <c r="K588" s="6"/>
      <c r="L588" s="6"/>
      <c r="M588" s="6"/>
      <c r="N588" s="6"/>
      <c r="O588" s="6"/>
      <c r="P588" s="6"/>
      <c r="Q588" s="6"/>
      <c r="R588" s="45">
        <f t="shared" si="29"/>
        <v>1725</v>
      </c>
      <c r="S588" s="6">
        <f t="shared" si="30"/>
        <v>0</v>
      </c>
    </row>
    <row r="589" spans="1:19" hidden="1" x14ac:dyDescent="0.25">
      <c r="A589" s="43">
        <v>2612</v>
      </c>
      <c r="B589" s="46">
        <v>1</v>
      </c>
      <c r="C589" s="4">
        <v>4</v>
      </c>
      <c r="D589" s="74" t="s">
        <v>570</v>
      </c>
      <c r="E589" s="48">
        <v>12000</v>
      </c>
      <c r="F589" s="49">
        <v>1000</v>
      </c>
      <c r="G589" s="49">
        <v>1000</v>
      </c>
      <c r="H589" s="49">
        <v>1000</v>
      </c>
      <c r="I589" s="49">
        <v>1000</v>
      </c>
      <c r="J589" s="49">
        <v>1000</v>
      </c>
      <c r="K589" s="49">
        <v>1000</v>
      </c>
      <c r="L589" s="49">
        <v>1000</v>
      </c>
      <c r="M589" s="49">
        <v>1000</v>
      </c>
      <c r="N589" s="49">
        <v>1000</v>
      </c>
      <c r="O589" s="49">
        <v>1000</v>
      </c>
      <c r="P589" s="49">
        <v>1000</v>
      </c>
      <c r="Q589" s="49">
        <v>1000</v>
      </c>
      <c r="R589" s="45">
        <f t="shared" si="29"/>
        <v>12000</v>
      </c>
      <c r="S589" s="6">
        <f t="shared" si="30"/>
        <v>0</v>
      </c>
    </row>
    <row r="590" spans="1:19" hidden="1" x14ac:dyDescent="0.25">
      <c r="A590" s="43">
        <v>2711</v>
      </c>
      <c r="B590" s="46">
        <v>1</v>
      </c>
      <c r="C590" s="4">
        <v>4</v>
      </c>
      <c r="D590" s="74" t="s">
        <v>576</v>
      </c>
      <c r="E590" s="48">
        <v>1000</v>
      </c>
      <c r="F590" s="49"/>
      <c r="G590" s="49">
        <v>1000</v>
      </c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5">
        <f t="shared" si="29"/>
        <v>1000</v>
      </c>
      <c r="S590" s="6">
        <f t="shared" si="30"/>
        <v>0</v>
      </c>
    </row>
    <row r="591" spans="1:19" ht="36" hidden="1" x14ac:dyDescent="0.25">
      <c r="A591" s="43">
        <v>2711</v>
      </c>
      <c r="B591" s="46">
        <v>1</v>
      </c>
      <c r="C591" s="4">
        <v>4</v>
      </c>
      <c r="D591" s="7" t="s">
        <v>577</v>
      </c>
      <c r="E591" s="53">
        <v>450</v>
      </c>
      <c r="G591" s="6"/>
      <c r="H591" s="6">
        <v>450</v>
      </c>
      <c r="I591" s="6"/>
      <c r="J591" s="6"/>
      <c r="K591" s="6"/>
      <c r="L591" s="6"/>
      <c r="M591" s="6"/>
      <c r="N591" s="6"/>
      <c r="O591" s="6"/>
      <c r="P591" s="6"/>
      <c r="Q591" s="6"/>
      <c r="R591" s="45">
        <f>SUM(G591:Q591)</f>
        <v>450</v>
      </c>
      <c r="S591" s="6">
        <f t="shared" si="30"/>
        <v>0</v>
      </c>
    </row>
    <row r="592" spans="1:19" ht="30" hidden="1" x14ac:dyDescent="0.25">
      <c r="A592" s="12">
        <v>2711</v>
      </c>
      <c r="B592" s="46">
        <v>1</v>
      </c>
      <c r="C592" s="4">
        <v>4</v>
      </c>
      <c r="D592" s="5" t="s">
        <v>578</v>
      </c>
      <c r="E592" s="67">
        <v>667</v>
      </c>
      <c r="F592" s="6"/>
      <c r="G592" s="6">
        <v>667</v>
      </c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45">
        <f t="shared" si="29"/>
        <v>667</v>
      </c>
      <c r="S592" s="6">
        <f t="shared" si="30"/>
        <v>0</v>
      </c>
    </row>
    <row r="593" spans="1:19" ht="30" hidden="1" x14ac:dyDescent="0.25">
      <c r="A593" s="12">
        <v>2711</v>
      </c>
      <c r="B593" s="46">
        <v>1</v>
      </c>
      <c r="C593" s="4">
        <v>4</v>
      </c>
      <c r="D593" s="5" t="s">
        <v>579</v>
      </c>
      <c r="E593" s="67">
        <v>333.5</v>
      </c>
      <c r="F593" s="6"/>
      <c r="G593" s="6">
        <v>333.5</v>
      </c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45">
        <f t="shared" si="29"/>
        <v>333.5</v>
      </c>
      <c r="S593" s="6">
        <f t="shared" si="30"/>
        <v>0</v>
      </c>
    </row>
    <row r="594" spans="1:19" ht="45" hidden="1" x14ac:dyDescent="0.25">
      <c r="A594" s="72">
        <v>2711</v>
      </c>
      <c r="B594" s="46">
        <v>1</v>
      </c>
      <c r="C594" s="4">
        <v>4</v>
      </c>
      <c r="D594" s="13" t="s">
        <v>580</v>
      </c>
      <c r="E594" s="44">
        <v>600</v>
      </c>
      <c r="F594" s="6"/>
      <c r="G594" s="6">
        <v>600</v>
      </c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45">
        <f t="shared" si="29"/>
        <v>600</v>
      </c>
      <c r="S594" s="6">
        <f t="shared" si="30"/>
        <v>0</v>
      </c>
    </row>
    <row r="595" spans="1:19" ht="36" hidden="1" x14ac:dyDescent="0.2">
      <c r="A595" s="43">
        <v>2721</v>
      </c>
      <c r="B595" s="46">
        <v>1</v>
      </c>
      <c r="C595" s="4">
        <v>4</v>
      </c>
      <c r="D595" s="17" t="s">
        <v>581</v>
      </c>
      <c r="E595" s="53">
        <v>752</v>
      </c>
      <c r="F595" s="6"/>
      <c r="G595" s="6"/>
      <c r="H595" s="6">
        <v>752</v>
      </c>
      <c r="I595" s="6"/>
      <c r="J595" s="6"/>
      <c r="K595" s="6"/>
      <c r="L595" s="6"/>
      <c r="M595" s="6"/>
      <c r="N595" s="6"/>
      <c r="O595" s="6"/>
      <c r="P595" s="6"/>
      <c r="Q595" s="6"/>
      <c r="R595" s="45">
        <f>SUM(G595:Q595)</f>
        <v>752</v>
      </c>
      <c r="S595" s="6">
        <f t="shared" si="30"/>
        <v>0</v>
      </c>
    </row>
    <row r="596" spans="1:19" ht="24" hidden="1" x14ac:dyDescent="0.2">
      <c r="A596" s="43">
        <v>2721</v>
      </c>
      <c r="B596" s="46">
        <v>1</v>
      </c>
      <c r="C596" s="4">
        <v>4</v>
      </c>
      <c r="D596" s="17" t="s">
        <v>582</v>
      </c>
      <c r="E596" s="53">
        <v>240</v>
      </c>
      <c r="F596" s="6"/>
      <c r="G596" s="6"/>
      <c r="H596" s="6">
        <v>240</v>
      </c>
      <c r="I596" s="6"/>
      <c r="J596" s="6"/>
      <c r="K596" s="6"/>
      <c r="L596" s="6"/>
      <c r="M596" s="6"/>
      <c r="N596" s="6"/>
      <c r="O596" s="6"/>
      <c r="P596" s="6"/>
      <c r="Q596" s="6"/>
      <c r="R596" s="45">
        <f>SUM(G596:Q596)</f>
        <v>240</v>
      </c>
      <c r="S596" s="6">
        <f t="shared" si="30"/>
        <v>0</v>
      </c>
    </row>
    <row r="597" spans="1:19" ht="24" hidden="1" x14ac:dyDescent="0.2">
      <c r="A597" s="43">
        <v>2721</v>
      </c>
      <c r="B597" s="46">
        <v>1</v>
      </c>
      <c r="C597" s="4">
        <v>4</v>
      </c>
      <c r="D597" s="17" t="s">
        <v>583</v>
      </c>
      <c r="E597" s="53">
        <v>290</v>
      </c>
      <c r="F597" s="6"/>
      <c r="G597" s="6"/>
      <c r="H597" s="6">
        <v>290</v>
      </c>
      <c r="I597" s="6"/>
      <c r="J597" s="6"/>
      <c r="K597" s="6"/>
      <c r="L597" s="6"/>
      <c r="M597" s="6"/>
      <c r="N597" s="6"/>
      <c r="O597" s="6"/>
      <c r="P597" s="6"/>
      <c r="Q597" s="6"/>
      <c r="R597" s="45">
        <f>SUM(G597:Q597)</f>
        <v>290</v>
      </c>
      <c r="S597" s="6">
        <f t="shared" si="30"/>
        <v>0</v>
      </c>
    </row>
    <row r="598" spans="1:19" hidden="1" x14ac:dyDescent="0.2">
      <c r="A598" s="43">
        <v>2721</v>
      </c>
      <c r="B598" s="46">
        <v>1</v>
      </c>
      <c r="C598" s="4">
        <v>4</v>
      </c>
      <c r="D598" s="17" t="s">
        <v>584</v>
      </c>
      <c r="E598" s="53">
        <v>450</v>
      </c>
      <c r="F598" s="6"/>
      <c r="G598" s="6"/>
      <c r="H598" s="6">
        <v>450</v>
      </c>
      <c r="I598" s="6"/>
      <c r="J598" s="6"/>
      <c r="K598" s="6"/>
      <c r="L598" s="6"/>
      <c r="M598" s="6"/>
      <c r="N598" s="6"/>
      <c r="O598" s="6"/>
      <c r="P598" s="6"/>
      <c r="Q598" s="6"/>
      <c r="R598" s="45">
        <f>SUM(G598:Q598)</f>
        <v>450</v>
      </c>
      <c r="S598" s="6">
        <f t="shared" si="30"/>
        <v>0</v>
      </c>
    </row>
    <row r="599" spans="1:19" ht="36" hidden="1" x14ac:dyDescent="0.2">
      <c r="A599" s="43">
        <v>2721</v>
      </c>
      <c r="B599" s="46">
        <v>1</v>
      </c>
      <c r="C599" s="4">
        <v>4</v>
      </c>
      <c r="D599" s="17" t="s">
        <v>585</v>
      </c>
      <c r="E599" s="53">
        <v>162</v>
      </c>
      <c r="F599" s="6"/>
      <c r="G599" s="6"/>
      <c r="H599" s="6">
        <v>162</v>
      </c>
      <c r="I599" s="6"/>
      <c r="J599" s="6"/>
      <c r="K599" s="6"/>
      <c r="L599" s="6"/>
      <c r="M599" s="6"/>
      <c r="N599" s="6"/>
      <c r="O599" s="6"/>
      <c r="P599" s="6"/>
      <c r="Q599" s="6"/>
      <c r="R599" s="45">
        <f>SUM(G599:Q599)</f>
        <v>162</v>
      </c>
      <c r="S599" s="6">
        <f t="shared" si="30"/>
        <v>0</v>
      </c>
    </row>
    <row r="600" spans="1:19" ht="25.5" hidden="1" x14ac:dyDescent="0.2">
      <c r="A600" s="60">
        <v>2721</v>
      </c>
      <c r="B600" s="46">
        <v>1</v>
      </c>
      <c r="C600" s="4">
        <v>4</v>
      </c>
      <c r="D600" s="10" t="s">
        <v>586</v>
      </c>
      <c r="E600" s="97">
        <v>376</v>
      </c>
      <c r="F600" s="6"/>
      <c r="G600" s="62"/>
      <c r="H600" s="62"/>
      <c r="I600" s="62"/>
      <c r="J600" s="62"/>
      <c r="K600" s="62"/>
      <c r="L600" s="62"/>
      <c r="M600" s="63">
        <v>376</v>
      </c>
      <c r="N600" s="62"/>
      <c r="O600" s="62"/>
      <c r="P600" s="62"/>
      <c r="Q600" s="62"/>
      <c r="R600" s="45">
        <f t="shared" ref="R600:R663" si="31">SUM(F600:Q600)</f>
        <v>376</v>
      </c>
      <c r="S600" s="6">
        <f t="shared" si="30"/>
        <v>0</v>
      </c>
    </row>
    <row r="601" spans="1:19" ht="25.5" hidden="1" x14ac:dyDescent="0.2">
      <c r="A601" s="60">
        <v>2721</v>
      </c>
      <c r="B601" s="46">
        <v>1</v>
      </c>
      <c r="C601" s="4">
        <v>4</v>
      </c>
      <c r="D601" s="10" t="s">
        <v>587</v>
      </c>
      <c r="E601" s="97">
        <v>211.78</v>
      </c>
      <c r="F601" s="6"/>
      <c r="G601" s="62"/>
      <c r="H601" s="62"/>
      <c r="I601" s="62"/>
      <c r="J601" s="62"/>
      <c r="K601" s="62"/>
      <c r="L601" s="62"/>
      <c r="M601" s="63">
        <v>211.78</v>
      </c>
      <c r="N601" s="62"/>
      <c r="O601" s="62"/>
      <c r="P601" s="62"/>
      <c r="Q601" s="62"/>
      <c r="R601" s="45">
        <f t="shared" si="31"/>
        <v>211.78</v>
      </c>
      <c r="S601" s="6">
        <f t="shared" si="30"/>
        <v>0</v>
      </c>
    </row>
    <row r="602" spans="1:19" ht="25.5" hidden="1" x14ac:dyDescent="0.2">
      <c r="A602" s="60">
        <v>2721</v>
      </c>
      <c r="B602" s="46">
        <v>1</v>
      </c>
      <c r="C602" s="4">
        <v>4</v>
      </c>
      <c r="D602" s="10" t="s">
        <v>588</v>
      </c>
      <c r="E602" s="97">
        <v>944.51</v>
      </c>
      <c r="F602" s="6"/>
      <c r="G602" s="62"/>
      <c r="H602" s="62"/>
      <c r="I602" s="62"/>
      <c r="J602" s="62"/>
      <c r="K602" s="62"/>
      <c r="L602" s="62"/>
      <c r="M602" s="63">
        <v>944.51</v>
      </c>
      <c r="N602" s="62"/>
      <c r="O602" s="62"/>
      <c r="P602" s="62"/>
      <c r="Q602" s="62"/>
      <c r="R602" s="45">
        <f t="shared" si="31"/>
        <v>944.51</v>
      </c>
      <c r="S602" s="6">
        <f t="shared" si="30"/>
        <v>0</v>
      </c>
    </row>
    <row r="603" spans="1:19" ht="25.5" hidden="1" x14ac:dyDescent="0.2">
      <c r="A603" s="60">
        <v>2721</v>
      </c>
      <c r="B603" s="46">
        <v>1</v>
      </c>
      <c r="C603" s="4">
        <v>4</v>
      </c>
      <c r="D603" s="10" t="s">
        <v>589</v>
      </c>
      <c r="E603" s="97">
        <v>752</v>
      </c>
      <c r="F603" s="6"/>
      <c r="G603" s="62"/>
      <c r="H603" s="62"/>
      <c r="I603" s="62"/>
      <c r="J603" s="62"/>
      <c r="K603" s="62"/>
      <c r="L603" s="62"/>
      <c r="M603" s="63">
        <v>752</v>
      </c>
      <c r="N603" s="62"/>
      <c r="O603" s="62"/>
      <c r="P603" s="62"/>
      <c r="Q603" s="62"/>
      <c r="R603" s="45">
        <f t="shared" si="31"/>
        <v>752</v>
      </c>
      <c r="S603" s="6">
        <f t="shared" si="30"/>
        <v>0</v>
      </c>
    </row>
    <row r="604" spans="1:19" s="65" customFormat="1" ht="24" hidden="1" x14ac:dyDescent="0.25">
      <c r="A604" s="43">
        <v>2721</v>
      </c>
      <c r="B604" s="46">
        <v>1</v>
      </c>
      <c r="C604" s="4">
        <v>4</v>
      </c>
      <c r="D604" s="107" t="s">
        <v>590</v>
      </c>
      <c r="E604" s="67">
        <v>255.2</v>
      </c>
      <c r="F604" s="6"/>
      <c r="G604" s="49"/>
      <c r="H604" s="112">
        <v>255.2</v>
      </c>
      <c r="I604" s="49"/>
      <c r="J604" s="49"/>
      <c r="K604" s="49"/>
      <c r="L604" s="49"/>
      <c r="M604" s="68"/>
      <c r="N604" s="49"/>
      <c r="O604" s="49"/>
      <c r="P604" s="49"/>
      <c r="Q604" s="49"/>
      <c r="R604" s="45">
        <f t="shared" si="31"/>
        <v>255.2</v>
      </c>
      <c r="S604" s="6">
        <f t="shared" si="30"/>
        <v>0</v>
      </c>
    </row>
    <row r="605" spans="1:19" ht="24" hidden="1" x14ac:dyDescent="0.25">
      <c r="A605" s="43">
        <v>2721</v>
      </c>
      <c r="B605" s="46">
        <v>1</v>
      </c>
      <c r="C605" s="4">
        <v>4</v>
      </c>
      <c r="D605" s="107" t="s">
        <v>591</v>
      </c>
      <c r="E605" s="67">
        <v>359.6</v>
      </c>
      <c r="F605" s="49"/>
      <c r="G605" s="49"/>
      <c r="H605" s="112">
        <v>359.6</v>
      </c>
      <c r="I605" s="49"/>
      <c r="J605" s="49"/>
      <c r="K605" s="49"/>
      <c r="L605" s="49"/>
      <c r="M605" s="68"/>
      <c r="N605" s="49"/>
      <c r="O605" s="49"/>
      <c r="P605" s="49"/>
      <c r="Q605" s="49"/>
      <c r="R605" s="45">
        <f t="shared" si="31"/>
        <v>359.6</v>
      </c>
      <c r="S605" s="6">
        <f t="shared" si="30"/>
        <v>0</v>
      </c>
    </row>
    <row r="606" spans="1:19" ht="48" hidden="1" x14ac:dyDescent="0.25">
      <c r="A606" s="43">
        <v>2721</v>
      </c>
      <c r="B606" s="46">
        <v>1</v>
      </c>
      <c r="C606" s="4">
        <v>4</v>
      </c>
      <c r="D606" s="107" t="s">
        <v>592</v>
      </c>
      <c r="E606" s="67">
        <v>301.60000000000002</v>
      </c>
      <c r="F606" s="49"/>
      <c r="G606" s="49"/>
      <c r="H606" s="112">
        <v>301.60000000000002</v>
      </c>
      <c r="I606" s="49"/>
      <c r="J606" s="49"/>
      <c r="K606" s="49"/>
      <c r="L606" s="49"/>
      <c r="M606" s="68"/>
      <c r="N606" s="49"/>
      <c r="O606" s="49"/>
      <c r="P606" s="49"/>
      <c r="Q606" s="49"/>
      <c r="R606" s="45">
        <f t="shared" si="31"/>
        <v>301.60000000000002</v>
      </c>
      <c r="S606" s="6">
        <f t="shared" si="30"/>
        <v>0</v>
      </c>
    </row>
    <row r="607" spans="1:19" ht="30" hidden="1" x14ac:dyDescent="0.25">
      <c r="A607" s="12">
        <v>2721</v>
      </c>
      <c r="B607" s="46">
        <v>1</v>
      </c>
      <c r="C607" s="4">
        <v>4</v>
      </c>
      <c r="D607" s="5" t="s">
        <v>593</v>
      </c>
      <c r="E607" s="67">
        <v>310.5</v>
      </c>
      <c r="F607" s="6"/>
      <c r="G607" s="6"/>
      <c r="H607" s="6"/>
      <c r="I607" s="6">
        <v>310.5</v>
      </c>
      <c r="J607" s="6"/>
      <c r="K607" s="6"/>
      <c r="L607" s="6"/>
      <c r="M607" s="6"/>
      <c r="N607" s="6"/>
      <c r="O607" s="6"/>
      <c r="P607" s="6"/>
      <c r="Q607" s="6"/>
      <c r="R607" s="45">
        <f t="shared" si="31"/>
        <v>310.5</v>
      </c>
      <c r="S607" s="6">
        <f t="shared" si="30"/>
        <v>0</v>
      </c>
    </row>
    <row r="608" spans="1:19" ht="30" hidden="1" x14ac:dyDescent="0.25">
      <c r="A608" s="12">
        <v>2721</v>
      </c>
      <c r="B608" s="46">
        <v>1</v>
      </c>
      <c r="C608" s="4">
        <v>4</v>
      </c>
      <c r="D608" s="5" t="s">
        <v>594</v>
      </c>
      <c r="E608" s="67">
        <v>310.5</v>
      </c>
      <c r="F608" s="6"/>
      <c r="G608" s="6"/>
      <c r="H608" s="6"/>
      <c r="I608" s="6">
        <v>310.5</v>
      </c>
      <c r="J608" s="6"/>
      <c r="K608" s="6"/>
      <c r="L608" s="6"/>
      <c r="M608" s="6"/>
      <c r="N608" s="6"/>
      <c r="O608" s="6"/>
      <c r="P608" s="6"/>
      <c r="Q608" s="6"/>
      <c r="R608" s="45">
        <f t="shared" si="31"/>
        <v>310.5</v>
      </c>
      <c r="S608" s="6">
        <f t="shared" si="30"/>
        <v>0</v>
      </c>
    </row>
    <row r="609" spans="1:19" ht="30" hidden="1" x14ac:dyDescent="0.25">
      <c r="A609" s="12">
        <v>2721</v>
      </c>
      <c r="B609" s="46">
        <v>1</v>
      </c>
      <c r="C609" s="4">
        <v>4</v>
      </c>
      <c r="D609" s="5" t="s">
        <v>595</v>
      </c>
      <c r="E609" s="67">
        <v>310.5</v>
      </c>
      <c r="F609" s="6"/>
      <c r="G609" s="6"/>
      <c r="H609" s="6"/>
      <c r="I609" s="6">
        <v>310.5</v>
      </c>
      <c r="J609" s="6"/>
      <c r="K609" s="6"/>
      <c r="L609" s="6"/>
      <c r="M609" s="6"/>
      <c r="N609" s="6"/>
      <c r="O609" s="6"/>
      <c r="P609" s="6"/>
      <c r="Q609" s="6"/>
      <c r="R609" s="45">
        <f t="shared" si="31"/>
        <v>310.5</v>
      </c>
      <c r="S609" s="6">
        <f t="shared" si="30"/>
        <v>0</v>
      </c>
    </row>
    <row r="610" spans="1:19" ht="30" hidden="1" x14ac:dyDescent="0.25">
      <c r="A610" s="12">
        <v>2721</v>
      </c>
      <c r="B610" s="46">
        <v>1</v>
      </c>
      <c r="C610" s="4">
        <v>4</v>
      </c>
      <c r="D610" s="5" t="s">
        <v>596</v>
      </c>
      <c r="E610" s="67">
        <v>310.5</v>
      </c>
      <c r="F610" s="6"/>
      <c r="G610" s="6"/>
      <c r="H610" s="6"/>
      <c r="I610" s="6">
        <v>310.5</v>
      </c>
      <c r="J610" s="6"/>
      <c r="K610" s="6"/>
      <c r="L610" s="6"/>
      <c r="M610" s="6"/>
      <c r="N610" s="6"/>
      <c r="O610" s="6"/>
      <c r="P610" s="6"/>
      <c r="Q610" s="6"/>
      <c r="R610" s="45">
        <f t="shared" si="31"/>
        <v>310.5</v>
      </c>
      <c r="S610" s="6">
        <f t="shared" si="30"/>
        <v>0</v>
      </c>
    </row>
    <row r="611" spans="1:19" ht="45" hidden="1" x14ac:dyDescent="0.25">
      <c r="A611" s="12">
        <v>2721</v>
      </c>
      <c r="B611" s="46">
        <v>1</v>
      </c>
      <c r="C611" s="4">
        <v>4</v>
      </c>
      <c r="D611" s="5" t="s">
        <v>597</v>
      </c>
      <c r="E611" s="67">
        <v>1545</v>
      </c>
      <c r="F611" s="6"/>
      <c r="G611" s="6"/>
      <c r="H611" s="6"/>
      <c r="I611" s="6">
        <v>1545</v>
      </c>
      <c r="J611" s="6"/>
      <c r="K611" s="6"/>
      <c r="L611" s="6"/>
      <c r="M611" s="6"/>
      <c r="N611" s="6"/>
      <c r="O611" s="6"/>
      <c r="P611" s="6"/>
      <c r="Q611" s="6"/>
      <c r="R611" s="45">
        <f t="shared" si="31"/>
        <v>1545</v>
      </c>
      <c r="S611" s="6">
        <f t="shared" si="30"/>
        <v>0</v>
      </c>
    </row>
    <row r="612" spans="1:19" hidden="1" x14ac:dyDescent="0.25">
      <c r="A612" s="43">
        <v>2911</v>
      </c>
      <c r="B612" s="46">
        <v>1</v>
      </c>
      <c r="C612" s="4">
        <v>4</v>
      </c>
      <c r="D612" s="74" t="s">
        <v>598</v>
      </c>
      <c r="E612" s="48">
        <v>500</v>
      </c>
      <c r="F612" s="49"/>
      <c r="G612" s="49">
        <v>500</v>
      </c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5">
        <f t="shared" si="31"/>
        <v>500</v>
      </c>
      <c r="S612" s="6">
        <f t="shared" si="30"/>
        <v>0</v>
      </c>
    </row>
    <row r="613" spans="1:19" hidden="1" x14ac:dyDescent="0.2">
      <c r="A613" s="43">
        <v>2911</v>
      </c>
      <c r="B613" s="46">
        <v>1</v>
      </c>
      <c r="C613" s="4">
        <v>4</v>
      </c>
      <c r="D613" s="17" t="s">
        <v>599</v>
      </c>
      <c r="E613" s="53">
        <v>750</v>
      </c>
      <c r="G613" s="6"/>
      <c r="H613" s="122">
        <v>750</v>
      </c>
      <c r="I613" s="6"/>
      <c r="J613" s="6"/>
      <c r="K613" s="6"/>
      <c r="L613" s="6"/>
      <c r="M613" s="6"/>
      <c r="N613" s="6"/>
      <c r="O613" s="6"/>
      <c r="P613" s="6"/>
      <c r="Q613" s="6"/>
      <c r="R613" s="45">
        <f>SUM(G613:Q613)</f>
        <v>750</v>
      </c>
      <c r="S613" s="6">
        <f t="shared" si="30"/>
        <v>0</v>
      </c>
    </row>
    <row r="614" spans="1:19" hidden="1" x14ac:dyDescent="0.2">
      <c r="A614" s="43">
        <v>2911</v>
      </c>
      <c r="B614" s="46">
        <v>1</v>
      </c>
      <c r="C614" s="4">
        <v>4</v>
      </c>
      <c r="D614" s="17" t="s">
        <v>600</v>
      </c>
      <c r="E614" s="53">
        <v>450</v>
      </c>
      <c r="G614" s="6"/>
      <c r="H614" s="122">
        <v>450</v>
      </c>
      <c r="I614" s="6"/>
      <c r="J614" s="6"/>
      <c r="K614" s="6"/>
      <c r="L614" s="6"/>
      <c r="M614" s="6"/>
      <c r="N614" s="6"/>
      <c r="O614" s="6"/>
      <c r="P614" s="6"/>
      <c r="Q614" s="6"/>
      <c r="R614" s="45">
        <f>SUM(G614:Q614)</f>
        <v>450</v>
      </c>
      <c r="S614" s="6">
        <f t="shared" si="30"/>
        <v>0</v>
      </c>
    </row>
    <row r="615" spans="1:19" ht="24" hidden="1" x14ac:dyDescent="0.2">
      <c r="A615" s="43">
        <v>2911</v>
      </c>
      <c r="B615" s="46">
        <v>1</v>
      </c>
      <c r="C615" s="4">
        <v>4</v>
      </c>
      <c r="D615" s="17" t="s">
        <v>601</v>
      </c>
      <c r="E615" s="53">
        <v>240</v>
      </c>
      <c r="G615" s="6"/>
      <c r="H615" s="122">
        <v>240</v>
      </c>
      <c r="I615" s="6"/>
      <c r="J615" s="6"/>
      <c r="K615" s="6"/>
      <c r="L615" s="6"/>
      <c r="M615" s="6"/>
      <c r="N615" s="6"/>
      <c r="O615" s="6"/>
      <c r="P615" s="6"/>
      <c r="Q615" s="6"/>
      <c r="R615" s="45">
        <f>SUM(G615:Q615)</f>
        <v>240</v>
      </c>
      <c r="S615" s="6">
        <f t="shared" si="30"/>
        <v>0</v>
      </c>
    </row>
    <row r="616" spans="1:19" ht="24" hidden="1" x14ac:dyDescent="0.2">
      <c r="A616" s="43">
        <v>2911</v>
      </c>
      <c r="B616" s="46">
        <v>1</v>
      </c>
      <c r="C616" s="4">
        <v>4</v>
      </c>
      <c r="D616" s="17" t="s">
        <v>602</v>
      </c>
      <c r="E616" s="53">
        <v>360</v>
      </c>
      <c r="G616" s="6"/>
      <c r="H616" s="122">
        <v>360</v>
      </c>
      <c r="I616" s="6"/>
      <c r="J616" s="6"/>
      <c r="K616" s="6"/>
      <c r="L616" s="6"/>
      <c r="M616" s="6"/>
      <c r="N616" s="6"/>
      <c r="O616" s="6"/>
      <c r="P616" s="6"/>
      <c r="Q616" s="6"/>
      <c r="R616" s="45">
        <f>SUM(G616:Q616)</f>
        <v>360</v>
      </c>
      <c r="S616" s="6">
        <f t="shared" si="30"/>
        <v>0</v>
      </c>
    </row>
    <row r="617" spans="1:19" ht="24" hidden="1" x14ac:dyDescent="0.2">
      <c r="A617" s="43">
        <v>2911</v>
      </c>
      <c r="B617" s="46">
        <v>1</v>
      </c>
      <c r="C617" s="4">
        <v>4</v>
      </c>
      <c r="D617" s="17" t="s">
        <v>603</v>
      </c>
      <c r="E617" s="53">
        <v>240</v>
      </c>
      <c r="G617" s="6"/>
      <c r="H617" s="122">
        <v>240</v>
      </c>
      <c r="I617" s="6"/>
      <c r="J617" s="6"/>
      <c r="K617" s="6"/>
      <c r="L617" s="6"/>
      <c r="M617" s="6"/>
      <c r="N617" s="6"/>
      <c r="O617" s="6"/>
      <c r="P617" s="6"/>
      <c r="Q617" s="6"/>
      <c r="R617" s="45">
        <f>SUM(G617:Q617)</f>
        <v>240</v>
      </c>
      <c r="S617" s="6">
        <f t="shared" si="30"/>
        <v>0</v>
      </c>
    </row>
    <row r="618" spans="1:19" hidden="1" x14ac:dyDescent="0.25">
      <c r="A618" s="43">
        <v>2911</v>
      </c>
      <c r="B618" s="46">
        <v>2</v>
      </c>
      <c r="C618" s="4">
        <v>4</v>
      </c>
      <c r="D618" s="1" t="s">
        <v>604</v>
      </c>
      <c r="E618" s="55">
        <v>533.6</v>
      </c>
      <c r="F618" s="6"/>
      <c r="G618" s="56">
        <v>533.6</v>
      </c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57">
        <f t="shared" si="31"/>
        <v>533.6</v>
      </c>
      <c r="S618" s="6">
        <f t="shared" si="30"/>
        <v>0</v>
      </c>
    </row>
    <row r="619" spans="1:19" hidden="1" x14ac:dyDescent="0.25">
      <c r="A619" s="43">
        <v>2911</v>
      </c>
      <c r="B619" s="46">
        <v>2</v>
      </c>
      <c r="C619" s="4">
        <v>4</v>
      </c>
      <c r="D619" s="1" t="s">
        <v>605</v>
      </c>
      <c r="E619" s="55">
        <v>148.47999999999999</v>
      </c>
      <c r="F619" s="6"/>
      <c r="G619" s="56">
        <v>148.47999999999999</v>
      </c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57">
        <f t="shared" si="31"/>
        <v>148.47999999999999</v>
      </c>
      <c r="S619" s="6">
        <f t="shared" si="30"/>
        <v>0</v>
      </c>
    </row>
    <row r="620" spans="1:19" ht="25.5" hidden="1" x14ac:dyDescent="0.2">
      <c r="A620" s="60">
        <v>2911</v>
      </c>
      <c r="B620" s="46">
        <v>1</v>
      </c>
      <c r="C620" s="4">
        <v>4</v>
      </c>
      <c r="D620" s="10" t="s">
        <v>606</v>
      </c>
      <c r="E620" s="97">
        <v>845.25</v>
      </c>
      <c r="F620" s="62"/>
      <c r="G620" s="62"/>
      <c r="H620" s="62"/>
      <c r="I620" s="62"/>
      <c r="J620" s="62"/>
      <c r="K620" s="62"/>
      <c r="L620" s="62"/>
      <c r="M620" s="63">
        <v>845.25</v>
      </c>
      <c r="N620" s="62"/>
      <c r="O620" s="62"/>
      <c r="P620" s="62"/>
      <c r="Q620" s="62"/>
      <c r="R620" s="45">
        <f t="shared" si="31"/>
        <v>845.25</v>
      </c>
      <c r="S620" s="6">
        <f t="shared" si="30"/>
        <v>0</v>
      </c>
    </row>
    <row r="621" spans="1:19" ht="25.5" hidden="1" x14ac:dyDescent="0.2">
      <c r="A621" s="60">
        <v>2911</v>
      </c>
      <c r="B621" s="46">
        <v>1</v>
      </c>
      <c r="C621" s="4">
        <v>4</v>
      </c>
      <c r="D621" s="10" t="s">
        <v>607</v>
      </c>
      <c r="E621" s="97">
        <v>179.99</v>
      </c>
      <c r="F621" s="62"/>
      <c r="G621" s="62"/>
      <c r="H621" s="62"/>
      <c r="I621" s="62"/>
      <c r="J621" s="62"/>
      <c r="K621" s="62"/>
      <c r="L621" s="62"/>
      <c r="M621" s="63">
        <v>179.99</v>
      </c>
      <c r="N621" s="62"/>
      <c r="O621" s="62"/>
      <c r="P621" s="62"/>
      <c r="Q621" s="62"/>
      <c r="R621" s="45">
        <f t="shared" si="31"/>
        <v>179.99</v>
      </c>
      <c r="S621" s="6">
        <f t="shared" si="30"/>
        <v>0</v>
      </c>
    </row>
    <row r="622" spans="1:19" ht="25.5" hidden="1" x14ac:dyDescent="0.2">
      <c r="A622" s="60">
        <v>2911</v>
      </c>
      <c r="B622" s="46">
        <v>1</v>
      </c>
      <c r="C622" s="4">
        <v>4</v>
      </c>
      <c r="D622" s="10" t="s">
        <v>608</v>
      </c>
      <c r="E622" s="97">
        <v>437</v>
      </c>
      <c r="F622" s="62"/>
      <c r="G622" s="62"/>
      <c r="H622" s="62"/>
      <c r="I622" s="62"/>
      <c r="J622" s="62"/>
      <c r="K622" s="62"/>
      <c r="L622" s="62"/>
      <c r="M622" s="63">
        <v>437</v>
      </c>
      <c r="N622" s="62"/>
      <c r="O622" s="62"/>
      <c r="P622" s="62"/>
      <c r="Q622" s="62"/>
      <c r="R622" s="45">
        <f t="shared" si="31"/>
        <v>437</v>
      </c>
      <c r="S622" s="6">
        <f t="shared" si="30"/>
        <v>0</v>
      </c>
    </row>
    <row r="623" spans="1:19" ht="25.5" hidden="1" x14ac:dyDescent="0.2">
      <c r="A623" s="60">
        <v>2911</v>
      </c>
      <c r="B623" s="46">
        <v>1</v>
      </c>
      <c r="C623" s="4">
        <v>4</v>
      </c>
      <c r="D623" s="10" t="s">
        <v>609</v>
      </c>
      <c r="E623" s="97">
        <v>215.05</v>
      </c>
      <c r="F623" s="62"/>
      <c r="G623" s="62"/>
      <c r="H623" s="62"/>
      <c r="I623" s="62"/>
      <c r="J623" s="62"/>
      <c r="K623" s="62"/>
      <c r="L623" s="62"/>
      <c r="M623" s="63">
        <v>215.05</v>
      </c>
      <c r="N623" s="62"/>
      <c r="O623" s="62"/>
      <c r="P623" s="62"/>
      <c r="Q623" s="62"/>
      <c r="R623" s="45">
        <f t="shared" si="31"/>
        <v>215.05</v>
      </c>
      <c r="S623" s="6">
        <f t="shared" si="30"/>
        <v>0</v>
      </c>
    </row>
    <row r="624" spans="1:19" ht="25.5" hidden="1" x14ac:dyDescent="0.2">
      <c r="A624" s="60">
        <v>2911</v>
      </c>
      <c r="B624" s="46">
        <v>1</v>
      </c>
      <c r="C624" s="4">
        <v>4</v>
      </c>
      <c r="D624" s="10" t="s">
        <v>610</v>
      </c>
      <c r="E624" s="97">
        <v>748.65</v>
      </c>
      <c r="F624" s="62"/>
      <c r="G624" s="62"/>
      <c r="H624" s="62"/>
      <c r="I624" s="62"/>
      <c r="J624" s="62"/>
      <c r="K624" s="62"/>
      <c r="L624" s="62"/>
      <c r="M624" s="63">
        <v>748.65</v>
      </c>
      <c r="N624" s="62"/>
      <c r="O624" s="62"/>
      <c r="P624" s="62"/>
      <c r="Q624" s="62"/>
      <c r="R624" s="45">
        <f t="shared" si="31"/>
        <v>748.65</v>
      </c>
      <c r="S624" s="6">
        <f t="shared" si="30"/>
        <v>0</v>
      </c>
    </row>
    <row r="625" spans="1:19" s="52" customFormat="1" ht="25.5" hidden="1" x14ac:dyDescent="0.25">
      <c r="A625" s="60">
        <v>2911</v>
      </c>
      <c r="B625" s="46">
        <v>1</v>
      </c>
      <c r="C625" s="4">
        <v>4</v>
      </c>
      <c r="D625" s="10" t="s">
        <v>611</v>
      </c>
      <c r="E625" s="97">
        <v>117.81</v>
      </c>
      <c r="F625" s="62"/>
      <c r="G625" s="62"/>
      <c r="H625" s="62"/>
      <c r="I625" s="62"/>
      <c r="J625" s="62"/>
      <c r="K625" s="62"/>
      <c r="L625" s="62"/>
      <c r="M625" s="63">
        <v>117.81</v>
      </c>
      <c r="N625" s="62"/>
      <c r="O625" s="62"/>
      <c r="P625" s="62"/>
      <c r="Q625" s="62"/>
      <c r="R625" s="45">
        <f t="shared" si="31"/>
        <v>117.81</v>
      </c>
      <c r="S625" s="6">
        <f t="shared" si="30"/>
        <v>0</v>
      </c>
    </row>
    <row r="626" spans="1:19" s="52" customFormat="1" ht="25.5" hidden="1" x14ac:dyDescent="0.25">
      <c r="A626" s="60">
        <v>2911</v>
      </c>
      <c r="B626" s="46">
        <v>1</v>
      </c>
      <c r="C626" s="4">
        <v>4</v>
      </c>
      <c r="D626" s="10" t="s">
        <v>612</v>
      </c>
      <c r="E626" s="97">
        <v>543.95000000000005</v>
      </c>
      <c r="F626" s="62"/>
      <c r="G626" s="62"/>
      <c r="H626" s="62"/>
      <c r="I626" s="62"/>
      <c r="J626" s="62"/>
      <c r="K626" s="62"/>
      <c r="L626" s="62"/>
      <c r="M626" s="63">
        <v>543.95000000000005</v>
      </c>
      <c r="N626" s="62"/>
      <c r="O626" s="62"/>
      <c r="P626" s="62"/>
      <c r="Q626" s="62"/>
      <c r="R626" s="45">
        <f t="shared" si="31"/>
        <v>543.95000000000005</v>
      </c>
      <c r="S626" s="6">
        <f t="shared" si="30"/>
        <v>0</v>
      </c>
    </row>
    <row r="627" spans="1:19" s="52" customFormat="1" ht="93.75" hidden="1" customHeight="1" x14ac:dyDescent="0.25">
      <c r="A627" s="60">
        <v>2911</v>
      </c>
      <c r="B627" s="46">
        <v>1</v>
      </c>
      <c r="C627" s="4">
        <v>4</v>
      </c>
      <c r="D627" s="19" t="s">
        <v>613</v>
      </c>
      <c r="E627" s="123">
        <v>284.05</v>
      </c>
      <c r="F627" s="83"/>
      <c r="G627" s="83"/>
      <c r="H627" s="83"/>
      <c r="I627" s="83"/>
      <c r="J627" s="83"/>
      <c r="K627" s="83"/>
      <c r="L627" s="83"/>
      <c r="M627" s="84">
        <v>284.05</v>
      </c>
      <c r="N627" s="83"/>
      <c r="O627" s="83"/>
      <c r="P627" s="83"/>
      <c r="Q627" s="83"/>
      <c r="R627" s="45">
        <f t="shared" si="31"/>
        <v>284.05</v>
      </c>
      <c r="S627" s="6">
        <f t="shared" si="30"/>
        <v>0</v>
      </c>
    </row>
    <row r="628" spans="1:19" hidden="1" x14ac:dyDescent="0.2">
      <c r="A628" s="60">
        <v>2911</v>
      </c>
      <c r="B628" s="46">
        <v>1</v>
      </c>
      <c r="C628" s="4">
        <v>4</v>
      </c>
      <c r="D628" s="10" t="s">
        <v>614</v>
      </c>
      <c r="E628" s="97">
        <v>640.54999999999995</v>
      </c>
      <c r="F628" s="62"/>
      <c r="G628" s="62"/>
      <c r="H628" s="62"/>
      <c r="I628" s="62"/>
      <c r="J628" s="62"/>
      <c r="K628" s="62"/>
      <c r="L628" s="62"/>
      <c r="M628" s="63">
        <v>640.54999999999995</v>
      </c>
      <c r="N628" s="62"/>
      <c r="O628" s="62"/>
      <c r="P628" s="62"/>
      <c r="Q628" s="62"/>
      <c r="R628" s="45">
        <f t="shared" si="31"/>
        <v>640.54999999999995</v>
      </c>
      <c r="S628" s="6">
        <f t="shared" si="30"/>
        <v>0</v>
      </c>
    </row>
    <row r="629" spans="1:19" ht="25.5" hidden="1" x14ac:dyDescent="0.2">
      <c r="A629" s="60">
        <v>2911</v>
      </c>
      <c r="B629" s="46">
        <v>1</v>
      </c>
      <c r="C629" s="4">
        <v>4</v>
      </c>
      <c r="D629" s="10" t="s">
        <v>615</v>
      </c>
      <c r="E629" s="97">
        <v>1495</v>
      </c>
      <c r="F629" s="62"/>
      <c r="G629" s="62"/>
      <c r="H629" s="62"/>
      <c r="I629" s="62"/>
      <c r="J629" s="62"/>
      <c r="K629" s="62"/>
      <c r="L629" s="62"/>
      <c r="M629" s="63">
        <v>1495</v>
      </c>
      <c r="N629" s="62"/>
      <c r="O629" s="62"/>
      <c r="P629" s="62"/>
      <c r="Q629" s="62"/>
      <c r="R629" s="45">
        <f t="shared" si="31"/>
        <v>1495</v>
      </c>
      <c r="S629" s="6">
        <f t="shared" si="30"/>
        <v>0</v>
      </c>
    </row>
    <row r="630" spans="1:19" hidden="1" x14ac:dyDescent="0.2">
      <c r="A630" s="60">
        <v>2911</v>
      </c>
      <c r="B630" s="46">
        <v>1</v>
      </c>
      <c r="C630" s="4">
        <v>4</v>
      </c>
      <c r="D630" s="10" t="s">
        <v>616</v>
      </c>
      <c r="E630" s="97">
        <v>414</v>
      </c>
      <c r="F630" s="62"/>
      <c r="G630" s="62"/>
      <c r="H630" s="62"/>
      <c r="I630" s="62"/>
      <c r="J630" s="62"/>
      <c r="K630" s="62"/>
      <c r="L630" s="62"/>
      <c r="M630" s="63">
        <v>414</v>
      </c>
      <c r="N630" s="62"/>
      <c r="O630" s="62"/>
      <c r="P630" s="62"/>
      <c r="Q630" s="62"/>
      <c r="R630" s="45">
        <f t="shared" si="31"/>
        <v>414</v>
      </c>
      <c r="S630" s="6">
        <f t="shared" si="30"/>
        <v>0</v>
      </c>
    </row>
    <row r="631" spans="1:19" hidden="1" x14ac:dyDescent="0.2">
      <c r="A631" s="60">
        <v>2911</v>
      </c>
      <c r="B631" s="46">
        <v>1</v>
      </c>
      <c r="C631" s="4">
        <v>4</v>
      </c>
      <c r="D631" s="10" t="s">
        <v>617</v>
      </c>
      <c r="E631" s="97">
        <v>97.75</v>
      </c>
      <c r="F631" s="62"/>
      <c r="G631" s="62"/>
      <c r="H631" s="62"/>
      <c r="I631" s="62"/>
      <c r="J631" s="62"/>
      <c r="K631" s="62"/>
      <c r="L631" s="62"/>
      <c r="M631" s="63">
        <v>97.75</v>
      </c>
      <c r="N631" s="62"/>
      <c r="O631" s="62"/>
      <c r="P631" s="62"/>
      <c r="Q631" s="62"/>
      <c r="R631" s="45">
        <f t="shared" si="31"/>
        <v>97.75</v>
      </c>
      <c r="S631" s="6">
        <f t="shared" si="30"/>
        <v>0</v>
      </c>
    </row>
    <row r="632" spans="1:19" ht="25.5" hidden="1" x14ac:dyDescent="0.2">
      <c r="A632" s="60">
        <v>2911</v>
      </c>
      <c r="B632" s="46">
        <v>1</v>
      </c>
      <c r="C632" s="4">
        <v>4</v>
      </c>
      <c r="D632" s="10" t="s">
        <v>618</v>
      </c>
      <c r="E632" s="97">
        <v>44.85</v>
      </c>
      <c r="F632" s="62"/>
      <c r="G632" s="62"/>
      <c r="H632" s="62"/>
      <c r="I632" s="62"/>
      <c r="J632" s="62"/>
      <c r="K632" s="62"/>
      <c r="L632" s="62"/>
      <c r="M632" s="63">
        <v>44.85</v>
      </c>
      <c r="N632" s="62"/>
      <c r="O632" s="62"/>
      <c r="P632" s="62"/>
      <c r="Q632" s="62"/>
      <c r="R632" s="45">
        <f t="shared" si="31"/>
        <v>44.85</v>
      </c>
      <c r="S632" s="6">
        <f t="shared" si="30"/>
        <v>0</v>
      </c>
    </row>
    <row r="633" spans="1:19" ht="25.5" hidden="1" x14ac:dyDescent="0.2">
      <c r="A633" s="60">
        <v>2911</v>
      </c>
      <c r="B633" s="46">
        <v>1</v>
      </c>
      <c r="C633" s="4">
        <v>4</v>
      </c>
      <c r="D633" s="10" t="s">
        <v>619</v>
      </c>
      <c r="E633" s="97">
        <v>2058.5</v>
      </c>
      <c r="F633" s="62"/>
      <c r="G633" s="62"/>
      <c r="H633" s="62"/>
      <c r="I633" s="62"/>
      <c r="J633" s="62"/>
      <c r="K633" s="62"/>
      <c r="L633" s="62"/>
      <c r="M633" s="63">
        <v>2058.5</v>
      </c>
      <c r="N633" s="62"/>
      <c r="O633" s="62"/>
      <c r="P633" s="62"/>
      <c r="Q633" s="62"/>
      <c r="R633" s="45">
        <f t="shared" si="31"/>
        <v>2058.5</v>
      </c>
      <c r="S633" s="6">
        <f t="shared" si="30"/>
        <v>0</v>
      </c>
    </row>
    <row r="634" spans="1:19" ht="25.5" hidden="1" x14ac:dyDescent="0.2">
      <c r="A634" s="60">
        <v>2911</v>
      </c>
      <c r="B634" s="46">
        <v>1</v>
      </c>
      <c r="C634" s="4">
        <v>4</v>
      </c>
      <c r="D634" s="10" t="s">
        <v>620</v>
      </c>
      <c r="E634" s="97">
        <v>1368.5</v>
      </c>
      <c r="F634" s="62"/>
      <c r="G634" s="62"/>
      <c r="H634" s="62"/>
      <c r="I634" s="62"/>
      <c r="J634" s="62"/>
      <c r="K634" s="62"/>
      <c r="L634" s="62"/>
      <c r="M634" s="63">
        <v>1368.5</v>
      </c>
      <c r="N634" s="62"/>
      <c r="O634" s="62"/>
      <c r="P634" s="62"/>
      <c r="Q634" s="62"/>
      <c r="R634" s="45">
        <f t="shared" si="31"/>
        <v>1368.5</v>
      </c>
      <c r="S634" s="6">
        <f t="shared" si="30"/>
        <v>0</v>
      </c>
    </row>
    <row r="635" spans="1:19" ht="38.25" hidden="1" x14ac:dyDescent="0.2">
      <c r="A635" s="60">
        <v>2911</v>
      </c>
      <c r="B635" s="46">
        <v>1</v>
      </c>
      <c r="C635" s="4">
        <v>4</v>
      </c>
      <c r="D635" s="10" t="s">
        <v>621</v>
      </c>
      <c r="E635" s="97">
        <v>1236.25</v>
      </c>
      <c r="F635" s="62"/>
      <c r="G635" s="62"/>
      <c r="H635" s="62"/>
      <c r="I635" s="62"/>
      <c r="J635" s="62"/>
      <c r="K635" s="62"/>
      <c r="L635" s="62"/>
      <c r="M635" s="63">
        <v>1236.25</v>
      </c>
      <c r="N635" s="62"/>
      <c r="O635" s="62"/>
      <c r="P635" s="62"/>
      <c r="Q635" s="62"/>
      <c r="R635" s="45">
        <f t="shared" si="31"/>
        <v>1236.25</v>
      </c>
      <c r="S635" s="6">
        <f t="shared" si="30"/>
        <v>0</v>
      </c>
    </row>
    <row r="636" spans="1:19" ht="25.5" hidden="1" x14ac:dyDescent="0.2">
      <c r="A636" s="60">
        <v>2911</v>
      </c>
      <c r="B636" s="46">
        <v>1</v>
      </c>
      <c r="C636" s="4">
        <v>4</v>
      </c>
      <c r="D636" s="10" t="s">
        <v>622</v>
      </c>
      <c r="E636" s="97">
        <v>343.85</v>
      </c>
      <c r="F636" s="62"/>
      <c r="G636" s="62"/>
      <c r="H636" s="62"/>
      <c r="I636" s="62"/>
      <c r="J636" s="62"/>
      <c r="K636" s="62"/>
      <c r="L636" s="62"/>
      <c r="M636" s="63">
        <v>343.85</v>
      </c>
      <c r="N636" s="62"/>
      <c r="O636" s="62"/>
      <c r="P636" s="62"/>
      <c r="Q636" s="62"/>
      <c r="R636" s="45">
        <f t="shared" si="31"/>
        <v>343.85</v>
      </c>
      <c r="S636" s="6">
        <f t="shared" si="30"/>
        <v>0</v>
      </c>
    </row>
    <row r="637" spans="1:19" ht="38.25" hidden="1" x14ac:dyDescent="0.2">
      <c r="A637" s="60">
        <v>2911</v>
      </c>
      <c r="B637" s="46">
        <v>1</v>
      </c>
      <c r="C637" s="4">
        <v>4</v>
      </c>
      <c r="D637" s="10" t="s">
        <v>623</v>
      </c>
      <c r="E637" s="124">
        <v>1086.75</v>
      </c>
      <c r="F637" s="62"/>
      <c r="G637" s="62"/>
      <c r="H637" s="62"/>
      <c r="I637" s="62"/>
      <c r="J637" s="62"/>
      <c r="K637" s="62"/>
      <c r="L637" s="62"/>
      <c r="M637" s="63">
        <v>1086.75</v>
      </c>
      <c r="N637" s="62"/>
      <c r="O637" s="62"/>
      <c r="P637" s="62"/>
      <c r="Q637" s="62"/>
      <c r="R637" s="45">
        <f t="shared" si="31"/>
        <v>1086.75</v>
      </c>
      <c r="S637" s="6">
        <f t="shared" si="30"/>
        <v>0</v>
      </c>
    </row>
    <row r="638" spans="1:19" ht="38.25" hidden="1" x14ac:dyDescent="0.2">
      <c r="A638" s="60">
        <v>2911</v>
      </c>
      <c r="B638" s="46">
        <v>1</v>
      </c>
      <c r="C638" s="4">
        <v>4</v>
      </c>
      <c r="D638" s="10" t="s">
        <v>624</v>
      </c>
      <c r="E638" s="97">
        <v>171.35</v>
      </c>
      <c r="F638" s="62"/>
      <c r="G638" s="62"/>
      <c r="H638" s="62"/>
      <c r="I638" s="62"/>
      <c r="J638" s="62"/>
      <c r="K638" s="62"/>
      <c r="L638" s="62"/>
      <c r="M638" s="63">
        <v>171.35</v>
      </c>
      <c r="N638" s="62"/>
      <c r="O638" s="62"/>
      <c r="P638" s="62"/>
      <c r="Q638" s="62"/>
      <c r="R638" s="45">
        <f t="shared" si="31"/>
        <v>171.35</v>
      </c>
      <c r="S638" s="6">
        <f t="shared" si="30"/>
        <v>0</v>
      </c>
    </row>
    <row r="639" spans="1:19" ht="25.5" hidden="1" x14ac:dyDescent="0.2">
      <c r="A639" s="60">
        <v>2911</v>
      </c>
      <c r="B639" s="46">
        <v>1</v>
      </c>
      <c r="C639" s="4">
        <v>4</v>
      </c>
      <c r="D639" s="10" t="s">
        <v>625</v>
      </c>
      <c r="E639" s="97">
        <v>343.85</v>
      </c>
      <c r="F639" s="62"/>
      <c r="G639" s="62"/>
      <c r="H639" s="62"/>
      <c r="I639" s="62"/>
      <c r="J639" s="62"/>
      <c r="K639" s="62"/>
      <c r="L639" s="62"/>
      <c r="M639" s="63">
        <v>343.85</v>
      </c>
      <c r="N639" s="62"/>
      <c r="O639" s="62"/>
      <c r="P639" s="62"/>
      <c r="Q639" s="62"/>
      <c r="R639" s="45">
        <f t="shared" si="31"/>
        <v>343.85</v>
      </c>
      <c r="S639" s="6">
        <f t="shared" si="30"/>
        <v>0</v>
      </c>
    </row>
    <row r="640" spans="1:19" ht="30" hidden="1" x14ac:dyDescent="0.25">
      <c r="A640" s="12">
        <v>2911</v>
      </c>
      <c r="B640" s="46">
        <v>1</v>
      </c>
      <c r="C640" s="4">
        <v>4</v>
      </c>
      <c r="D640" s="5" t="s">
        <v>626</v>
      </c>
      <c r="E640" s="67">
        <v>207</v>
      </c>
      <c r="F640" s="6"/>
      <c r="G640" s="6"/>
      <c r="H640" s="6"/>
      <c r="I640" s="6">
        <v>207</v>
      </c>
      <c r="J640" s="6"/>
      <c r="K640" s="6"/>
      <c r="L640" s="6"/>
      <c r="M640" s="6"/>
      <c r="N640" s="6"/>
      <c r="O640" s="6"/>
      <c r="P640" s="6"/>
      <c r="Q640" s="6"/>
      <c r="R640" s="45">
        <f t="shared" si="31"/>
        <v>207</v>
      </c>
      <c r="S640" s="6">
        <f t="shared" si="30"/>
        <v>0</v>
      </c>
    </row>
    <row r="641" spans="1:19" hidden="1" x14ac:dyDescent="0.25">
      <c r="A641" s="12">
        <v>2911</v>
      </c>
      <c r="B641" s="46">
        <v>1</v>
      </c>
      <c r="C641" s="4">
        <v>4</v>
      </c>
      <c r="D641" s="5" t="s">
        <v>627</v>
      </c>
      <c r="E641" s="67">
        <v>345</v>
      </c>
      <c r="F641" s="6"/>
      <c r="G641" s="6"/>
      <c r="H641" s="6"/>
      <c r="I641" s="6">
        <v>345</v>
      </c>
      <c r="J641" s="6"/>
      <c r="K641" s="6"/>
      <c r="L641" s="6"/>
      <c r="M641" s="6"/>
      <c r="N641" s="6"/>
      <c r="O641" s="6"/>
      <c r="P641" s="6"/>
      <c r="Q641" s="6"/>
      <c r="R641" s="45">
        <f t="shared" si="31"/>
        <v>345</v>
      </c>
      <c r="S641" s="6">
        <f t="shared" si="30"/>
        <v>0</v>
      </c>
    </row>
    <row r="642" spans="1:19" ht="71.25" hidden="1" x14ac:dyDescent="0.25">
      <c r="A642" s="12">
        <v>2911</v>
      </c>
      <c r="B642" s="46">
        <v>1</v>
      </c>
      <c r="C642" s="4">
        <v>4</v>
      </c>
      <c r="D642" s="125" t="s">
        <v>628</v>
      </c>
      <c r="E642" s="67">
        <v>4560</v>
      </c>
      <c r="F642" s="6"/>
      <c r="G642" s="6"/>
      <c r="H642" s="6"/>
      <c r="I642" s="6">
        <v>4560</v>
      </c>
      <c r="J642" s="6"/>
      <c r="K642" s="6"/>
      <c r="L642" s="6"/>
      <c r="M642" s="6"/>
      <c r="N642" s="6"/>
      <c r="O642" s="6"/>
      <c r="P642" s="6"/>
      <c r="Q642" s="6"/>
      <c r="R642" s="45">
        <f t="shared" si="31"/>
        <v>4560</v>
      </c>
      <c r="S642" s="6">
        <f t="shared" si="30"/>
        <v>0</v>
      </c>
    </row>
    <row r="643" spans="1:19" ht="75" hidden="1" x14ac:dyDescent="0.25">
      <c r="A643" s="12">
        <v>2911</v>
      </c>
      <c r="B643" s="46">
        <v>1</v>
      </c>
      <c r="C643" s="4">
        <v>4</v>
      </c>
      <c r="D643" s="5" t="s">
        <v>629</v>
      </c>
      <c r="E643" s="67">
        <v>400</v>
      </c>
      <c r="F643" s="6"/>
      <c r="G643" s="6"/>
      <c r="H643" s="6"/>
      <c r="I643" s="6">
        <v>400</v>
      </c>
      <c r="J643" s="6"/>
      <c r="K643" s="6"/>
      <c r="L643" s="6"/>
      <c r="M643" s="6"/>
      <c r="N643" s="6"/>
      <c r="O643" s="6"/>
      <c r="P643" s="6"/>
      <c r="Q643" s="6"/>
      <c r="R643" s="45">
        <f t="shared" si="31"/>
        <v>400</v>
      </c>
      <c r="S643" s="6">
        <f t="shared" si="30"/>
        <v>0</v>
      </c>
    </row>
    <row r="644" spans="1:19" hidden="1" x14ac:dyDescent="0.25">
      <c r="A644" s="43">
        <v>2921</v>
      </c>
      <c r="B644" s="46">
        <v>1</v>
      </c>
      <c r="C644" s="4">
        <v>4</v>
      </c>
      <c r="D644" s="74" t="s">
        <v>630</v>
      </c>
      <c r="E644" s="48">
        <v>2000</v>
      </c>
      <c r="F644" s="49"/>
      <c r="G644" s="49">
        <v>1000</v>
      </c>
      <c r="H644" s="49"/>
      <c r="I644" s="49">
        <v>300</v>
      </c>
      <c r="J644" s="49"/>
      <c r="K644" s="49"/>
      <c r="L644" s="49">
        <v>300</v>
      </c>
      <c r="M644" s="49"/>
      <c r="N644" s="49"/>
      <c r="O644" s="49">
        <v>400</v>
      </c>
      <c r="P644" s="49"/>
      <c r="Q644" s="49"/>
      <c r="R644" s="45">
        <f t="shared" si="31"/>
        <v>2000</v>
      </c>
      <c r="S644" s="6">
        <f t="shared" si="30"/>
        <v>0</v>
      </c>
    </row>
    <row r="645" spans="1:19" hidden="1" x14ac:dyDescent="0.25">
      <c r="A645" s="43">
        <v>2931</v>
      </c>
      <c r="B645" s="46">
        <v>1</v>
      </c>
      <c r="C645" s="4">
        <v>4</v>
      </c>
      <c r="D645" s="74" t="s">
        <v>631</v>
      </c>
      <c r="E645" s="48">
        <v>3000</v>
      </c>
      <c r="F645" s="49"/>
      <c r="G645" s="49">
        <v>1500</v>
      </c>
      <c r="H645" s="49"/>
      <c r="I645" s="49"/>
      <c r="J645" s="49"/>
      <c r="K645" s="49"/>
      <c r="L645" s="49"/>
      <c r="M645" s="49">
        <v>1500</v>
      </c>
      <c r="N645" s="49"/>
      <c r="O645" s="49"/>
      <c r="P645" s="49"/>
      <c r="Q645" s="49"/>
      <c r="R645" s="45">
        <f t="shared" si="31"/>
        <v>3000</v>
      </c>
      <c r="S645" s="6">
        <f t="shared" si="30"/>
        <v>0</v>
      </c>
    </row>
    <row r="646" spans="1:19" hidden="1" x14ac:dyDescent="0.25">
      <c r="A646" s="43">
        <v>2941</v>
      </c>
      <c r="B646" s="46">
        <v>1</v>
      </c>
      <c r="C646" s="4">
        <v>4</v>
      </c>
      <c r="D646" s="74" t="s">
        <v>632</v>
      </c>
      <c r="E646" s="48">
        <v>2500</v>
      </c>
      <c r="F646" s="49"/>
      <c r="G646" s="49">
        <v>2000</v>
      </c>
      <c r="H646" s="49"/>
      <c r="I646" s="49">
        <v>500</v>
      </c>
      <c r="J646" s="49"/>
      <c r="K646" s="49"/>
      <c r="L646" s="49"/>
      <c r="M646" s="49"/>
      <c r="N646" s="49"/>
      <c r="O646" s="49"/>
      <c r="P646" s="49"/>
      <c r="Q646" s="49"/>
      <c r="R646" s="45">
        <f t="shared" si="31"/>
        <v>2500</v>
      </c>
      <c r="S646" s="6">
        <f t="shared" ref="S646:S709" si="32">E646-R646</f>
        <v>0</v>
      </c>
    </row>
    <row r="647" spans="1:19" ht="75" hidden="1" x14ac:dyDescent="0.25">
      <c r="A647" s="72">
        <v>2941</v>
      </c>
      <c r="B647" s="46">
        <v>1</v>
      </c>
      <c r="C647" s="4">
        <v>4</v>
      </c>
      <c r="D647" s="13" t="s">
        <v>633</v>
      </c>
      <c r="E647" s="44">
        <v>3190</v>
      </c>
      <c r="F647" s="6"/>
      <c r="G647" s="6">
        <v>3190</v>
      </c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45">
        <f t="shared" si="31"/>
        <v>3190</v>
      </c>
      <c r="S647" s="6">
        <f t="shared" si="32"/>
        <v>0</v>
      </c>
    </row>
    <row r="648" spans="1:19" hidden="1" x14ac:dyDescent="0.2">
      <c r="A648" s="60">
        <v>2951</v>
      </c>
      <c r="B648" s="46">
        <v>1</v>
      </c>
      <c r="C648" s="4">
        <v>4</v>
      </c>
      <c r="D648" s="10" t="s">
        <v>634</v>
      </c>
      <c r="E648" s="97">
        <v>690</v>
      </c>
      <c r="F648" s="62"/>
      <c r="G648" s="62"/>
      <c r="H648" s="62"/>
      <c r="I648" s="62"/>
      <c r="J648" s="62"/>
      <c r="K648" s="62"/>
      <c r="L648" s="62"/>
      <c r="M648" s="63">
        <v>690</v>
      </c>
      <c r="N648" s="62"/>
      <c r="O648" s="62"/>
      <c r="P648" s="62"/>
      <c r="Q648" s="62"/>
      <c r="R648" s="45">
        <f t="shared" si="31"/>
        <v>690</v>
      </c>
      <c r="S648" s="6">
        <f t="shared" si="32"/>
        <v>0</v>
      </c>
    </row>
    <row r="649" spans="1:19" hidden="1" x14ac:dyDescent="0.2">
      <c r="A649" s="60">
        <v>2951</v>
      </c>
      <c r="B649" s="46">
        <v>1</v>
      </c>
      <c r="C649" s="4">
        <v>4</v>
      </c>
      <c r="D649" s="10" t="s">
        <v>635</v>
      </c>
      <c r="E649" s="97">
        <v>575</v>
      </c>
      <c r="F649" s="62"/>
      <c r="G649" s="62"/>
      <c r="H649" s="62"/>
      <c r="I649" s="62"/>
      <c r="J649" s="62"/>
      <c r="K649" s="62"/>
      <c r="L649" s="62"/>
      <c r="M649" s="63">
        <v>575</v>
      </c>
      <c r="N649" s="62"/>
      <c r="O649" s="62"/>
      <c r="P649" s="62"/>
      <c r="Q649" s="62"/>
      <c r="R649" s="45">
        <f t="shared" si="31"/>
        <v>575</v>
      </c>
      <c r="S649" s="6">
        <f t="shared" si="32"/>
        <v>0</v>
      </c>
    </row>
    <row r="650" spans="1:19" ht="38.25" hidden="1" x14ac:dyDescent="0.2">
      <c r="A650" s="60">
        <v>2951</v>
      </c>
      <c r="B650" s="46">
        <v>1</v>
      </c>
      <c r="C650" s="4">
        <v>4</v>
      </c>
      <c r="D650" s="10" t="s">
        <v>636</v>
      </c>
      <c r="E650" s="97">
        <v>508.3</v>
      </c>
      <c r="F650" s="62"/>
      <c r="G650" s="62"/>
      <c r="H650" s="62"/>
      <c r="I650" s="62"/>
      <c r="J650" s="62"/>
      <c r="K650" s="62"/>
      <c r="L650" s="62"/>
      <c r="M650" s="63">
        <v>508.3</v>
      </c>
      <c r="N650" s="62"/>
      <c r="O650" s="62"/>
      <c r="P650" s="62"/>
      <c r="Q650" s="62"/>
      <c r="R650" s="45">
        <f t="shared" si="31"/>
        <v>508.3</v>
      </c>
      <c r="S650" s="6">
        <f t="shared" si="32"/>
        <v>0</v>
      </c>
    </row>
    <row r="651" spans="1:19" ht="25.5" hidden="1" x14ac:dyDescent="0.2">
      <c r="A651" s="60">
        <v>2951</v>
      </c>
      <c r="B651" s="46">
        <v>1</v>
      </c>
      <c r="C651" s="4">
        <v>4</v>
      </c>
      <c r="D651" s="10" t="s">
        <v>637</v>
      </c>
      <c r="E651" s="97">
        <v>3610</v>
      </c>
      <c r="F651" s="62"/>
      <c r="G651" s="62"/>
      <c r="H651" s="62"/>
      <c r="I651" s="62"/>
      <c r="J651" s="62"/>
      <c r="K651" s="62"/>
      <c r="L651" s="62"/>
      <c r="M651" s="63">
        <v>3610</v>
      </c>
      <c r="N651" s="62"/>
      <c r="O651" s="62"/>
      <c r="P651" s="62"/>
      <c r="Q651" s="62"/>
      <c r="R651" s="45">
        <f t="shared" si="31"/>
        <v>3610</v>
      </c>
      <c r="S651" s="6">
        <f t="shared" si="32"/>
        <v>0</v>
      </c>
    </row>
    <row r="652" spans="1:19" ht="25.5" hidden="1" x14ac:dyDescent="0.25">
      <c r="A652" s="12">
        <v>2951</v>
      </c>
      <c r="B652" s="46">
        <v>1</v>
      </c>
      <c r="C652" s="4">
        <v>4</v>
      </c>
      <c r="D652" s="90" t="s">
        <v>638</v>
      </c>
      <c r="E652" s="67">
        <v>6960</v>
      </c>
      <c r="F652" s="49"/>
      <c r="G652" s="49"/>
      <c r="H652" s="112">
        <v>6960</v>
      </c>
      <c r="I652" s="49"/>
      <c r="J652" s="49"/>
      <c r="K652" s="49"/>
      <c r="L652" s="49"/>
      <c r="M652" s="68"/>
      <c r="N652" s="49"/>
      <c r="O652" s="49"/>
      <c r="P652" s="49"/>
      <c r="Q652" s="49"/>
      <c r="R652" s="45">
        <f t="shared" si="31"/>
        <v>6960</v>
      </c>
      <c r="S652" s="6">
        <f t="shared" si="32"/>
        <v>0</v>
      </c>
    </row>
    <row r="653" spans="1:19" ht="25.5" hidden="1" x14ac:dyDescent="0.25">
      <c r="A653" s="12">
        <v>2951</v>
      </c>
      <c r="B653" s="46">
        <v>1</v>
      </c>
      <c r="C653" s="4">
        <v>4</v>
      </c>
      <c r="D653" s="90" t="s">
        <v>639</v>
      </c>
      <c r="E653" s="67">
        <v>3000</v>
      </c>
      <c r="F653" s="49"/>
      <c r="G653" s="49"/>
      <c r="H653" s="112">
        <v>2000</v>
      </c>
      <c r="I653" s="49"/>
      <c r="J653" s="49"/>
      <c r="K653" s="49"/>
      <c r="L653" s="49"/>
      <c r="M653" s="68"/>
      <c r="N653" s="49">
        <v>1000</v>
      </c>
      <c r="O653" s="49"/>
      <c r="P653" s="49"/>
      <c r="Q653" s="49"/>
      <c r="R653" s="45">
        <f t="shared" si="31"/>
        <v>3000</v>
      </c>
      <c r="S653" s="6">
        <f t="shared" si="32"/>
        <v>0</v>
      </c>
    </row>
    <row r="654" spans="1:19" ht="48" hidden="1" x14ac:dyDescent="0.25">
      <c r="A654" s="12">
        <v>2951</v>
      </c>
      <c r="B654" s="46">
        <v>1</v>
      </c>
      <c r="C654" s="4">
        <v>4</v>
      </c>
      <c r="D654" s="7" t="s">
        <v>640</v>
      </c>
      <c r="E654" s="67">
        <v>1200</v>
      </c>
      <c r="F654" s="49"/>
      <c r="G654" s="49"/>
      <c r="H654" s="112">
        <v>1200</v>
      </c>
      <c r="I654" s="49"/>
      <c r="J654" s="49"/>
      <c r="K654" s="49"/>
      <c r="L654" s="49"/>
      <c r="M654" s="68"/>
      <c r="N654" s="49"/>
      <c r="O654" s="49"/>
      <c r="P654" s="49"/>
      <c r="Q654" s="49"/>
      <c r="R654" s="45">
        <f t="shared" si="31"/>
        <v>1200</v>
      </c>
      <c r="S654" s="6">
        <f t="shared" si="32"/>
        <v>0</v>
      </c>
    </row>
    <row r="655" spans="1:19" ht="60" hidden="1" x14ac:dyDescent="0.25">
      <c r="A655" s="12">
        <v>2951</v>
      </c>
      <c r="B655" s="46">
        <v>1</v>
      </c>
      <c r="C655" s="4">
        <v>4</v>
      </c>
      <c r="D655" s="71" t="s">
        <v>641</v>
      </c>
      <c r="E655" s="67">
        <v>4408</v>
      </c>
      <c r="F655" s="49"/>
      <c r="G655" s="49"/>
      <c r="H655" s="112">
        <v>4408</v>
      </c>
      <c r="I655" s="49"/>
      <c r="J655" s="49"/>
      <c r="K655" s="49"/>
      <c r="L655" s="49"/>
      <c r="M655" s="68"/>
      <c r="N655" s="49"/>
      <c r="O655" s="49"/>
      <c r="P655" s="49"/>
      <c r="Q655" s="49"/>
      <c r="R655" s="45">
        <f t="shared" si="31"/>
        <v>4408</v>
      </c>
      <c r="S655" s="6">
        <f t="shared" si="32"/>
        <v>0</v>
      </c>
    </row>
    <row r="656" spans="1:19" hidden="1" x14ac:dyDescent="0.25">
      <c r="A656" s="43">
        <v>2961</v>
      </c>
      <c r="B656" s="46">
        <v>1</v>
      </c>
      <c r="C656" s="4">
        <v>4</v>
      </c>
      <c r="D656" s="74" t="s">
        <v>642</v>
      </c>
      <c r="E656" s="48">
        <v>26500</v>
      </c>
      <c r="F656" s="49"/>
      <c r="G656" s="49">
        <v>3000</v>
      </c>
      <c r="H656" s="49">
        <v>8500</v>
      </c>
      <c r="I656" s="49"/>
      <c r="J656" s="49">
        <v>15000</v>
      </c>
      <c r="K656" s="49"/>
      <c r="L656" s="49"/>
      <c r="M656" s="49"/>
      <c r="N656" s="49"/>
      <c r="O656" s="49"/>
      <c r="P656" s="49"/>
      <c r="Q656" s="49"/>
      <c r="R656" s="45">
        <f t="shared" si="31"/>
        <v>26500</v>
      </c>
      <c r="S656" s="6">
        <f t="shared" si="32"/>
        <v>0</v>
      </c>
    </row>
    <row r="657" spans="1:20" ht="24" hidden="1" x14ac:dyDescent="0.25">
      <c r="A657" s="43">
        <v>2991</v>
      </c>
      <c r="B657" s="46">
        <v>1</v>
      </c>
      <c r="C657" s="4">
        <v>4</v>
      </c>
      <c r="D657" s="126" t="s">
        <v>643</v>
      </c>
      <c r="E657" s="53">
        <v>400</v>
      </c>
      <c r="G657" s="6"/>
      <c r="H657" s="6">
        <v>400</v>
      </c>
      <c r="I657" s="6"/>
      <c r="J657" s="6"/>
      <c r="K657" s="6"/>
      <c r="L657" s="6"/>
      <c r="M657" s="6"/>
      <c r="N657" s="6"/>
      <c r="O657" s="6"/>
      <c r="P657" s="6"/>
      <c r="Q657" s="6"/>
      <c r="R657" s="45">
        <f>SUM(G657:Q657)</f>
        <v>400</v>
      </c>
      <c r="S657" s="6">
        <f t="shared" si="32"/>
        <v>0</v>
      </c>
    </row>
    <row r="658" spans="1:20" ht="51" hidden="1" x14ac:dyDescent="0.25">
      <c r="A658" s="85">
        <v>2991</v>
      </c>
      <c r="B658" s="46">
        <v>1</v>
      </c>
      <c r="C658" s="4">
        <v>4</v>
      </c>
      <c r="D658" s="90" t="s">
        <v>644</v>
      </c>
      <c r="E658" s="67">
        <v>1955.23</v>
      </c>
      <c r="F658" s="6"/>
      <c r="G658" s="6"/>
      <c r="H658" s="6">
        <f>2800-844.77</f>
        <v>1955.23</v>
      </c>
      <c r="I658" s="6"/>
      <c r="J658" s="6"/>
      <c r="K658" s="6"/>
      <c r="L658" s="6"/>
      <c r="M658" s="127"/>
      <c r="N658" s="6"/>
      <c r="O658" s="6"/>
      <c r="P658" s="6"/>
      <c r="Q658" s="6"/>
      <c r="R658" s="45">
        <f t="shared" si="31"/>
        <v>1955.23</v>
      </c>
      <c r="S658" s="6">
        <f t="shared" si="32"/>
        <v>0</v>
      </c>
    </row>
    <row r="659" spans="1:20" hidden="1" x14ac:dyDescent="0.25">
      <c r="A659" s="43">
        <v>3181</v>
      </c>
      <c r="B659" s="46">
        <v>2</v>
      </c>
      <c r="C659" s="4">
        <v>4</v>
      </c>
      <c r="D659" s="128" t="s">
        <v>645</v>
      </c>
      <c r="E659" s="48">
        <v>4200</v>
      </c>
      <c r="F659" s="49"/>
      <c r="G659" s="49"/>
      <c r="H659" s="49"/>
      <c r="I659" s="49"/>
      <c r="J659" s="49">
        <v>1400</v>
      </c>
      <c r="K659" s="49">
        <v>1400</v>
      </c>
      <c r="L659" s="49">
        <v>1400</v>
      </c>
      <c r="M659" s="49"/>
      <c r="N659" s="49"/>
      <c r="O659" s="49"/>
      <c r="P659" s="49"/>
      <c r="Q659" s="49"/>
      <c r="R659" s="49">
        <f t="shared" si="31"/>
        <v>4200</v>
      </c>
      <c r="S659" s="6">
        <f t="shared" si="32"/>
        <v>0</v>
      </c>
    </row>
    <row r="660" spans="1:20" hidden="1" x14ac:dyDescent="0.25">
      <c r="A660" s="43">
        <v>3181</v>
      </c>
      <c r="B660" s="46">
        <v>1</v>
      </c>
      <c r="C660" s="4">
        <v>4</v>
      </c>
      <c r="D660" s="74" t="s">
        <v>646</v>
      </c>
      <c r="E660" s="48">
        <v>8100</v>
      </c>
      <c r="F660" s="49"/>
      <c r="G660" s="49"/>
      <c r="H660" s="49"/>
      <c r="I660" s="49"/>
      <c r="J660" s="49">
        <v>8100</v>
      </c>
      <c r="K660" s="49"/>
      <c r="L660" s="49"/>
      <c r="M660" s="49"/>
      <c r="N660" s="49"/>
      <c r="O660" s="49"/>
      <c r="P660" s="49"/>
      <c r="Q660" s="49"/>
      <c r="R660" s="49">
        <f t="shared" si="31"/>
        <v>8100</v>
      </c>
      <c r="S660" s="6">
        <f t="shared" si="32"/>
        <v>0</v>
      </c>
    </row>
    <row r="661" spans="1:20" hidden="1" x14ac:dyDescent="0.25">
      <c r="A661" s="72">
        <v>3181</v>
      </c>
      <c r="B661" s="46">
        <v>2</v>
      </c>
      <c r="C661" s="4">
        <v>4</v>
      </c>
      <c r="D661" s="13" t="s">
        <v>647</v>
      </c>
      <c r="E661" s="67">
        <v>2400</v>
      </c>
      <c r="F661" s="112">
        <v>200</v>
      </c>
      <c r="G661" s="112">
        <v>200</v>
      </c>
      <c r="H661" s="112">
        <v>200</v>
      </c>
      <c r="I661" s="112">
        <v>200</v>
      </c>
      <c r="J661" s="112">
        <v>200</v>
      </c>
      <c r="K661" s="112">
        <v>200</v>
      </c>
      <c r="L661" s="112">
        <v>200</v>
      </c>
      <c r="M661" s="112">
        <v>200</v>
      </c>
      <c r="N661" s="112">
        <v>200</v>
      </c>
      <c r="O661" s="112">
        <v>200</v>
      </c>
      <c r="P661" s="112">
        <v>200</v>
      </c>
      <c r="Q661" s="112">
        <v>200</v>
      </c>
      <c r="R661" s="49">
        <f t="shared" si="31"/>
        <v>2400</v>
      </c>
      <c r="S661" s="6">
        <f t="shared" si="32"/>
        <v>0</v>
      </c>
      <c r="T661" s="16"/>
    </row>
    <row r="662" spans="1:20" hidden="1" x14ac:dyDescent="0.25">
      <c r="A662" s="72">
        <v>3181</v>
      </c>
      <c r="B662" s="46">
        <v>2</v>
      </c>
      <c r="C662" s="4">
        <v>4</v>
      </c>
      <c r="D662" s="13" t="s">
        <v>648</v>
      </c>
      <c r="E662" s="67">
        <v>9600</v>
      </c>
      <c r="F662" s="112">
        <v>800</v>
      </c>
      <c r="G662" s="112">
        <v>800</v>
      </c>
      <c r="H662" s="112">
        <v>800</v>
      </c>
      <c r="I662" s="112">
        <v>800</v>
      </c>
      <c r="J662" s="112">
        <v>800</v>
      </c>
      <c r="K662" s="112">
        <v>800</v>
      </c>
      <c r="L662" s="112">
        <v>800</v>
      </c>
      <c r="M662" s="112">
        <v>800</v>
      </c>
      <c r="N662" s="112">
        <v>800</v>
      </c>
      <c r="O662" s="112">
        <v>800</v>
      </c>
      <c r="P662" s="112">
        <v>800</v>
      </c>
      <c r="Q662" s="112">
        <v>800</v>
      </c>
      <c r="R662" s="49">
        <f t="shared" si="31"/>
        <v>9600</v>
      </c>
      <c r="S662" s="6">
        <f t="shared" si="32"/>
        <v>0</v>
      </c>
    </row>
    <row r="663" spans="1:20" hidden="1" x14ac:dyDescent="0.25">
      <c r="A663" s="43">
        <v>3311</v>
      </c>
      <c r="B663" s="46">
        <v>1</v>
      </c>
      <c r="C663" s="4">
        <v>4</v>
      </c>
      <c r="D663" s="74" t="s">
        <v>649</v>
      </c>
      <c r="E663" s="48">
        <v>50000</v>
      </c>
      <c r="F663" s="49"/>
      <c r="G663" s="49">
        <v>9000</v>
      </c>
      <c r="H663" s="49">
        <v>41000</v>
      </c>
      <c r="I663" s="49"/>
      <c r="J663" s="49"/>
      <c r="K663" s="49"/>
      <c r="L663" s="49"/>
      <c r="M663" s="49"/>
      <c r="N663" s="49"/>
      <c r="O663" s="49"/>
      <c r="P663" s="49"/>
      <c r="Q663" s="49"/>
      <c r="R663" s="49">
        <f t="shared" si="31"/>
        <v>50000</v>
      </c>
      <c r="S663" s="6">
        <f t="shared" si="32"/>
        <v>0</v>
      </c>
      <c r="T663" s="33"/>
    </row>
    <row r="664" spans="1:20" ht="75" hidden="1" x14ac:dyDescent="0.25">
      <c r="A664" s="43">
        <v>3342</v>
      </c>
      <c r="B664" s="46">
        <v>1</v>
      </c>
      <c r="C664" s="46">
        <v>4</v>
      </c>
      <c r="D664" s="5" t="s">
        <v>650</v>
      </c>
      <c r="E664" s="44">
        <v>19390.04</v>
      </c>
      <c r="F664" s="6"/>
      <c r="G664" s="6"/>
      <c r="H664" s="44">
        <v>19390.04</v>
      </c>
      <c r="I664" s="6"/>
      <c r="J664" s="6"/>
      <c r="K664" s="6"/>
      <c r="L664" s="6"/>
      <c r="M664" s="6"/>
      <c r="N664" s="6"/>
      <c r="O664" s="6"/>
      <c r="P664" s="6"/>
      <c r="Q664" s="6"/>
      <c r="R664" s="6">
        <f>SUBTOTAL(9,F664:Q664)</f>
        <v>0</v>
      </c>
      <c r="S664" s="6">
        <f t="shared" si="32"/>
        <v>19390.04</v>
      </c>
    </row>
    <row r="665" spans="1:20" hidden="1" x14ac:dyDescent="0.25">
      <c r="A665" s="43">
        <v>3361</v>
      </c>
      <c r="B665" s="46">
        <v>2</v>
      </c>
      <c r="C665" s="4">
        <v>4</v>
      </c>
      <c r="D665" s="74" t="s">
        <v>651</v>
      </c>
      <c r="E665" s="48">
        <v>1200</v>
      </c>
      <c r="F665" s="49">
        <v>600</v>
      </c>
      <c r="G665" s="49"/>
      <c r="H665" s="49">
        <v>300</v>
      </c>
      <c r="I665" s="49"/>
      <c r="J665" s="49"/>
      <c r="K665" s="49"/>
      <c r="L665" s="49">
        <v>300</v>
      </c>
      <c r="M665" s="49"/>
      <c r="N665" s="49"/>
      <c r="O665" s="49"/>
      <c r="P665" s="49"/>
      <c r="Q665" s="49"/>
      <c r="R665" s="49">
        <f t="shared" ref="R665:R695" si="33">SUM(F665:Q665)</f>
        <v>1200</v>
      </c>
      <c r="S665" s="6">
        <f t="shared" si="32"/>
        <v>0</v>
      </c>
    </row>
    <row r="666" spans="1:20" hidden="1" x14ac:dyDescent="0.25">
      <c r="A666" s="43">
        <v>3451</v>
      </c>
      <c r="B666" s="46">
        <v>1</v>
      </c>
      <c r="C666" s="4">
        <v>4</v>
      </c>
      <c r="D666" s="74" t="s">
        <v>652</v>
      </c>
      <c r="E666" s="48">
        <v>55000</v>
      </c>
      <c r="F666" s="49"/>
      <c r="G666" s="49">
        <v>55000</v>
      </c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>
        <f t="shared" si="33"/>
        <v>55000</v>
      </c>
      <c r="S666" s="6">
        <f t="shared" si="32"/>
        <v>0</v>
      </c>
      <c r="T666" s="33"/>
    </row>
    <row r="667" spans="1:20" ht="60" hidden="1" x14ac:dyDescent="0.25">
      <c r="A667" s="43">
        <v>3461</v>
      </c>
      <c r="B667" s="46">
        <v>1</v>
      </c>
      <c r="C667" s="4">
        <v>4</v>
      </c>
      <c r="D667" s="128" t="s">
        <v>653</v>
      </c>
      <c r="E667" s="48">
        <v>480</v>
      </c>
      <c r="G667" s="49"/>
      <c r="H667" s="49">
        <v>480</v>
      </c>
      <c r="I667" s="49"/>
      <c r="J667" s="49"/>
      <c r="K667" s="49"/>
      <c r="L667" s="49"/>
      <c r="M667" s="49"/>
      <c r="N667" s="49"/>
      <c r="O667" s="49"/>
      <c r="P667" s="49"/>
      <c r="Q667" s="49"/>
      <c r="R667" s="49">
        <f>SUM(G667:Q667)</f>
        <v>480</v>
      </c>
      <c r="S667" s="6">
        <f t="shared" si="32"/>
        <v>0</v>
      </c>
      <c r="T667" s="16"/>
    </row>
    <row r="668" spans="1:20" ht="30" hidden="1" x14ac:dyDescent="0.25">
      <c r="A668" s="43">
        <v>3461</v>
      </c>
      <c r="B668" s="46">
        <v>1</v>
      </c>
      <c r="C668" s="4">
        <v>4</v>
      </c>
      <c r="D668" s="128" t="s">
        <v>654</v>
      </c>
      <c r="E668" s="48">
        <v>160</v>
      </c>
      <c r="G668" s="49"/>
      <c r="H668" s="49">
        <v>160</v>
      </c>
      <c r="I668" s="49"/>
      <c r="J668" s="49"/>
      <c r="K668" s="49"/>
      <c r="L668" s="49"/>
      <c r="M668" s="49"/>
      <c r="N668" s="49"/>
      <c r="O668" s="49"/>
      <c r="P668" s="49"/>
      <c r="Q668" s="49"/>
      <c r="R668" s="49">
        <f>SUM(G668:Q668)</f>
        <v>160</v>
      </c>
      <c r="S668" s="6">
        <f t="shared" si="32"/>
        <v>0</v>
      </c>
    </row>
    <row r="669" spans="1:20" ht="30" hidden="1" x14ac:dyDescent="0.25">
      <c r="A669" s="43">
        <v>3461</v>
      </c>
      <c r="B669" s="46">
        <v>1</v>
      </c>
      <c r="C669" s="4">
        <v>4</v>
      </c>
      <c r="D669" s="128" t="s">
        <v>655</v>
      </c>
      <c r="E669" s="48">
        <v>280</v>
      </c>
      <c r="G669" s="49"/>
      <c r="H669" s="49">
        <v>280</v>
      </c>
      <c r="I669" s="49"/>
      <c r="J669" s="49"/>
      <c r="K669" s="49"/>
      <c r="L669" s="49"/>
      <c r="M669" s="49"/>
      <c r="N669" s="49"/>
      <c r="O669" s="49"/>
      <c r="P669" s="49"/>
      <c r="Q669" s="49"/>
      <c r="R669" s="49">
        <f>SUM(G669:Q669)</f>
        <v>280</v>
      </c>
      <c r="S669" s="6">
        <f t="shared" si="32"/>
        <v>0</v>
      </c>
      <c r="T669" s="33"/>
    </row>
    <row r="670" spans="1:20" ht="30" hidden="1" x14ac:dyDescent="0.25">
      <c r="A670" s="43">
        <v>3461</v>
      </c>
      <c r="B670" s="46">
        <v>1</v>
      </c>
      <c r="C670" s="4">
        <v>4</v>
      </c>
      <c r="D670" s="128" t="s">
        <v>656</v>
      </c>
      <c r="E670" s="48">
        <v>185</v>
      </c>
      <c r="G670" s="49"/>
      <c r="H670" s="49">
        <v>185</v>
      </c>
      <c r="I670" s="49"/>
      <c r="J670" s="49"/>
      <c r="K670" s="49"/>
      <c r="L670" s="49"/>
      <c r="M670" s="49"/>
      <c r="N670" s="49"/>
      <c r="O670" s="49"/>
      <c r="P670" s="49"/>
      <c r="Q670" s="49"/>
      <c r="R670" s="49">
        <f>SUM(G670:Q670)</f>
        <v>185</v>
      </c>
      <c r="S670" s="6">
        <f t="shared" si="32"/>
        <v>0</v>
      </c>
    </row>
    <row r="671" spans="1:20" s="52" customFormat="1" ht="60" hidden="1" x14ac:dyDescent="0.25">
      <c r="A671" s="43">
        <v>3461</v>
      </c>
      <c r="B671" s="46">
        <v>1</v>
      </c>
      <c r="C671" s="4">
        <v>4</v>
      </c>
      <c r="D671" s="128" t="s">
        <v>657</v>
      </c>
      <c r="E671" s="48">
        <v>225</v>
      </c>
      <c r="F671" s="33"/>
      <c r="G671" s="49"/>
      <c r="H671" s="49">
        <v>225</v>
      </c>
      <c r="I671" s="49"/>
      <c r="J671" s="49"/>
      <c r="K671" s="49"/>
      <c r="L671" s="49"/>
      <c r="M671" s="49"/>
      <c r="N671" s="49"/>
      <c r="O671" s="49"/>
      <c r="P671" s="49"/>
      <c r="Q671" s="49"/>
      <c r="R671" s="49">
        <f>SUM(G671:Q671)</f>
        <v>225</v>
      </c>
      <c r="S671" s="6">
        <f t="shared" si="32"/>
        <v>0</v>
      </c>
    </row>
    <row r="672" spans="1:20" s="52" customFormat="1" hidden="1" x14ac:dyDescent="0.25">
      <c r="A672" s="129">
        <v>3461</v>
      </c>
      <c r="B672" s="46">
        <v>1</v>
      </c>
      <c r="C672" s="4">
        <v>4</v>
      </c>
      <c r="D672" s="29" t="s">
        <v>658</v>
      </c>
      <c r="E672" s="44">
        <v>500</v>
      </c>
      <c r="F672" s="130"/>
      <c r="G672" s="130"/>
      <c r="H672" s="130"/>
      <c r="I672" s="130"/>
      <c r="J672" s="130"/>
      <c r="K672" s="130"/>
      <c r="L672" s="130"/>
      <c r="M672" s="130"/>
      <c r="N672" s="54">
        <v>500</v>
      </c>
      <c r="O672" s="130"/>
      <c r="P672" s="130"/>
      <c r="Q672" s="130"/>
      <c r="R672" s="49">
        <f t="shared" si="33"/>
        <v>500</v>
      </c>
      <c r="S672" s="6">
        <f t="shared" si="32"/>
        <v>0</v>
      </c>
      <c r="T672" s="30"/>
    </row>
    <row r="673" spans="1:19" s="52" customFormat="1" ht="23.25" hidden="1" customHeight="1" x14ac:dyDescent="0.25">
      <c r="A673" s="129">
        <v>3461</v>
      </c>
      <c r="B673" s="46">
        <v>1</v>
      </c>
      <c r="C673" s="4">
        <v>4</v>
      </c>
      <c r="D673" s="29" t="s">
        <v>659</v>
      </c>
      <c r="E673" s="44">
        <v>550</v>
      </c>
      <c r="F673" s="130"/>
      <c r="G673" s="130"/>
      <c r="H673" s="130"/>
      <c r="I673" s="130"/>
      <c r="J673" s="130"/>
      <c r="K673" s="130"/>
      <c r="L673" s="130"/>
      <c r="M673" s="130"/>
      <c r="N673" s="54">
        <v>550</v>
      </c>
      <c r="O673" s="130"/>
      <c r="P673" s="130"/>
      <c r="Q673" s="130"/>
      <c r="R673" s="49">
        <f t="shared" si="33"/>
        <v>550</v>
      </c>
      <c r="S673" s="6">
        <f t="shared" si="32"/>
        <v>0</v>
      </c>
    </row>
    <row r="674" spans="1:19" ht="72.75" hidden="1" customHeight="1" x14ac:dyDescent="0.25">
      <c r="A674" s="129">
        <v>3461</v>
      </c>
      <c r="B674" s="46">
        <v>1</v>
      </c>
      <c r="C674" s="4">
        <v>4</v>
      </c>
      <c r="D674" s="29" t="s">
        <v>660</v>
      </c>
      <c r="E674" s="44">
        <v>450</v>
      </c>
      <c r="F674" s="130"/>
      <c r="G674" s="130"/>
      <c r="H674" s="130"/>
      <c r="I674" s="130"/>
      <c r="J674" s="130"/>
      <c r="K674" s="130"/>
      <c r="L674" s="130"/>
      <c r="M674" s="130"/>
      <c r="N674" s="54">
        <v>450</v>
      </c>
      <c r="O674" s="130"/>
      <c r="P674" s="130"/>
      <c r="Q674" s="130"/>
      <c r="R674" s="49">
        <f t="shared" si="33"/>
        <v>450</v>
      </c>
      <c r="S674" s="6">
        <f t="shared" si="32"/>
        <v>0</v>
      </c>
    </row>
    <row r="675" spans="1:19" ht="72.75" hidden="1" customHeight="1" x14ac:dyDescent="0.25">
      <c r="A675" s="43">
        <v>3512</v>
      </c>
      <c r="B675" s="46">
        <v>1</v>
      </c>
      <c r="C675" s="4">
        <v>4</v>
      </c>
      <c r="D675" s="31" t="s">
        <v>661</v>
      </c>
      <c r="E675" s="131">
        <v>5000</v>
      </c>
      <c r="F675" s="49"/>
      <c r="G675" s="49"/>
      <c r="H675" s="49"/>
      <c r="I675" s="49"/>
      <c r="J675" s="49"/>
      <c r="K675" s="49"/>
      <c r="L675" s="49">
        <v>5000</v>
      </c>
      <c r="M675" s="49"/>
      <c r="N675" s="49"/>
      <c r="O675" s="49"/>
      <c r="P675" s="49"/>
      <c r="Q675" s="49"/>
      <c r="R675" s="49">
        <f t="shared" si="33"/>
        <v>5000</v>
      </c>
      <c r="S675" s="6">
        <f t="shared" si="32"/>
        <v>0</v>
      </c>
    </row>
    <row r="676" spans="1:19" ht="73.5" hidden="1" customHeight="1" x14ac:dyDescent="0.25">
      <c r="A676" s="43">
        <v>3512</v>
      </c>
      <c r="B676" s="46">
        <v>1</v>
      </c>
      <c r="C676" s="4">
        <v>4</v>
      </c>
      <c r="D676" s="31" t="s">
        <v>662</v>
      </c>
      <c r="E676" s="131">
        <v>800</v>
      </c>
      <c r="F676" s="49"/>
      <c r="G676" s="49"/>
      <c r="H676" s="49"/>
      <c r="I676" s="49"/>
      <c r="J676" s="49"/>
      <c r="K676" s="49"/>
      <c r="L676" s="49">
        <v>800</v>
      </c>
      <c r="M676" s="49"/>
      <c r="N676" s="49"/>
      <c r="O676" s="49"/>
      <c r="P676" s="49"/>
      <c r="Q676" s="49"/>
      <c r="R676" s="49">
        <f t="shared" si="33"/>
        <v>800</v>
      </c>
      <c r="S676" s="6">
        <f t="shared" si="32"/>
        <v>0</v>
      </c>
    </row>
    <row r="677" spans="1:19" ht="73.5" hidden="1" customHeight="1" x14ac:dyDescent="0.25">
      <c r="A677" s="43">
        <v>3512</v>
      </c>
      <c r="B677" s="46">
        <v>1</v>
      </c>
      <c r="C677" s="4">
        <v>4</v>
      </c>
      <c r="D677" s="31" t="s">
        <v>663</v>
      </c>
      <c r="E677" s="131">
        <v>77000</v>
      </c>
      <c r="F677" s="49"/>
      <c r="G677" s="49"/>
      <c r="H677" s="49"/>
      <c r="I677" s="49">
        <v>7000</v>
      </c>
      <c r="J677" s="49"/>
      <c r="K677" s="49"/>
      <c r="L677" s="49"/>
      <c r="M677" s="49">
        <v>70000</v>
      </c>
      <c r="N677" s="49"/>
      <c r="O677" s="49"/>
      <c r="P677" s="49"/>
      <c r="Q677" s="49"/>
      <c r="R677" s="49">
        <f t="shared" si="33"/>
        <v>77000</v>
      </c>
      <c r="S677" s="6">
        <f t="shared" si="32"/>
        <v>0</v>
      </c>
    </row>
    <row r="678" spans="1:19" ht="80.25" hidden="1" customHeight="1" x14ac:dyDescent="0.25">
      <c r="A678" s="43">
        <v>3512</v>
      </c>
      <c r="B678" s="46">
        <v>1</v>
      </c>
      <c r="C678" s="4">
        <v>4</v>
      </c>
      <c r="D678" s="7" t="s">
        <v>664</v>
      </c>
      <c r="E678" s="2"/>
      <c r="F678" s="3"/>
      <c r="G678" s="13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49">
        <f t="shared" si="33"/>
        <v>0</v>
      </c>
      <c r="S678" s="6">
        <f t="shared" si="32"/>
        <v>0</v>
      </c>
    </row>
    <row r="679" spans="1:19" hidden="1" x14ac:dyDescent="0.25">
      <c r="A679" s="43">
        <v>3521</v>
      </c>
      <c r="B679" s="46">
        <v>2</v>
      </c>
      <c r="C679" s="4">
        <v>4</v>
      </c>
      <c r="D679" s="74" t="s">
        <v>188</v>
      </c>
      <c r="E679" s="48">
        <v>3600</v>
      </c>
      <c r="F679" s="49"/>
      <c r="G679" s="49">
        <v>2000</v>
      </c>
      <c r="H679" s="49">
        <v>1600</v>
      </c>
      <c r="I679" s="49"/>
      <c r="J679" s="49"/>
      <c r="K679" s="49"/>
      <c r="L679" s="49"/>
      <c r="M679" s="49"/>
      <c r="N679" s="49"/>
      <c r="O679" s="49"/>
      <c r="P679" s="49"/>
      <c r="Q679" s="49"/>
      <c r="R679" s="49">
        <f t="shared" si="33"/>
        <v>3600</v>
      </c>
      <c r="S679" s="6">
        <f t="shared" si="32"/>
        <v>0</v>
      </c>
    </row>
    <row r="680" spans="1:19" ht="36" hidden="1" x14ac:dyDescent="0.25">
      <c r="A680" s="43">
        <v>3521</v>
      </c>
      <c r="B680" s="46">
        <v>1</v>
      </c>
      <c r="C680" s="4">
        <v>4</v>
      </c>
      <c r="D680" s="7" t="s">
        <v>665</v>
      </c>
      <c r="E680" s="133">
        <v>5000</v>
      </c>
      <c r="F680" s="3"/>
      <c r="G680" s="3"/>
      <c r="H680" s="3"/>
      <c r="I680" s="3"/>
      <c r="J680" s="3"/>
      <c r="K680" s="3"/>
      <c r="L680" s="3"/>
      <c r="M680" s="3">
        <v>5000</v>
      </c>
      <c r="N680" s="3"/>
      <c r="O680" s="3"/>
      <c r="P680" s="3"/>
      <c r="Q680" s="3"/>
      <c r="R680" s="49">
        <f t="shared" si="33"/>
        <v>5000</v>
      </c>
      <c r="S680" s="6">
        <f t="shared" si="32"/>
        <v>0</v>
      </c>
    </row>
    <row r="681" spans="1:19" hidden="1" x14ac:dyDescent="0.25">
      <c r="A681" s="12">
        <v>3611</v>
      </c>
      <c r="B681" s="46">
        <v>3</v>
      </c>
      <c r="C681" s="4">
        <v>4</v>
      </c>
      <c r="D681" s="4" t="s">
        <v>666</v>
      </c>
      <c r="E681" s="67">
        <v>9200</v>
      </c>
      <c r="G681" s="77"/>
      <c r="H681" s="77">
        <v>9200</v>
      </c>
      <c r="I681" s="77"/>
      <c r="J681" s="77"/>
      <c r="K681" s="77"/>
      <c r="L681" s="77"/>
      <c r="M681" s="77"/>
      <c r="N681" s="77"/>
      <c r="O681" s="77"/>
      <c r="P681" s="77"/>
      <c r="Q681" s="77"/>
      <c r="R681" s="49">
        <f>SUM(G681:Q681)</f>
        <v>9200</v>
      </c>
      <c r="S681" s="6">
        <f t="shared" si="32"/>
        <v>0</v>
      </c>
    </row>
    <row r="682" spans="1:19" ht="77.25" hidden="1" customHeight="1" x14ac:dyDescent="0.25">
      <c r="A682" s="72">
        <v>3711</v>
      </c>
      <c r="B682" s="46">
        <v>1</v>
      </c>
      <c r="C682" s="4">
        <v>4</v>
      </c>
      <c r="D682" s="13" t="s">
        <v>667</v>
      </c>
      <c r="E682" s="67">
        <v>5600</v>
      </c>
      <c r="F682" s="112"/>
      <c r="G682" s="112"/>
      <c r="H682" s="112">
        <v>2800</v>
      </c>
      <c r="I682" s="112"/>
      <c r="J682" s="112"/>
      <c r="K682" s="112"/>
      <c r="L682" s="112"/>
      <c r="M682" s="112"/>
      <c r="N682" s="112"/>
      <c r="O682" s="112">
        <v>2800</v>
      </c>
      <c r="P682" s="112"/>
      <c r="Q682" s="112"/>
      <c r="R682" s="49">
        <f t="shared" si="33"/>
        <v>5600</v>
      </c>
      <c r="S682" s="6">
        <f t="shared" si="32"/>
        <v>0</v>
      </c>
    </row>
    <row r="683" spans="1:19" ht="81.75" hidden="1" customHeight="1" x14ac:dyDescent="0.25">
      <c r="A683" s="129">
        <v>3711</v>
      </c>
      <c r="B683" s="46">
        <v>1</v>
      </c>
      <c r="C683" s="4">
        <v>4</v>
      </c>
      <c r="D683" s="29" t="s">
        <v>668</v>
      </c>
      <c r="E683" s="44">
        <v>9000</v>
      </c>
      <c r="F683" s="130"/>
      <c r="G683" s="130"/>
      <c r="H683" s="130"/>
      <c r="I683" s="130"/>
      <c r="J683" s="130"/>
      <c r="K683" s="130"/>
      <c r="L683" s="130"/>
      <c r="M683" s="130"/>
      <c r="N683" s="54">
        <v>9000</v>
      </c>
      <c r="O683" s="130"/>
      <c r="P683" s="130"/>
      <c r="Q683" s="130"/>
      <c r="R683" s="49">
        <f t="shared" si="33"/>
        <v>9000</v>
      </c>
      <c r="S683" s="6">
        <f t="shared" si="32"/>
        <v>0</v>
      </c>
    </row>
    <row r="684" spans="1:19" ht="78" hidden="1" customHeight="1" x14ac:dyDescent="0.25">
      <c r="A684" s="1">
        <v>3712</v>
      </c>
      <c r="B684" s="46">
        <v>1</v>
      </c>
      <c r="C684" s="4">
        <v>4</v>
      </c>
      <c r="D684" s="13" t="s">
        <v>669</v>
      </c>
      <c r="E684" s="67">
        <v>36000</v>
      </c>
      <c r="F684" s="112"/>
      <c r="G684" s="112"/>
      <c r="H684" s="112"/>
      <c r="I684" s="112"/>
      <c r="J684" s="112"/>
      <c r="K684" s="112"/>
      <c r="L684" s="112">
        <v>36000</v>
      </c>
      <c r="M684" s="112"/>
      <c r="N684" s="112"/>
      <c r="O684" s="112"/>
      <c r="P684" s="112"/>
      <c r="Q684" s="112"/>
      <c r="R684" s="49">
        <f t="shared" si="33"/>
        <v>36000</v>
      </c>
      <c r="S684" s="6">
        <f t="shared" si="32"/>
        <v>0</v>
      </c>
    </row>
    <row r="685" spans="1:19" ht="80.25" hidden="1" customHeight="1" x14ac:dyDescent="0.25">
      <c r="A685" s="43">
        <v>3721</v>
      </c>
      <c r="B685" s="46">
        <v>2</v>
      </c>
      <c r="C685" s="4">
        <v>4</v>
      </c>
      <c r="D685" s="1" t="s">
        <v>670</v>
      </c>
      <c r="E685" s="134">
        <v>2800</v>
      </c>
      <c r="F685" s="6"/>
      <c r="G685" s="6">
        <v>2800</v>
      </c>
      <c r="H685" s="6"/>
      <c r="I685" s="77"/>
      <c r="J685" s="6"/>
      <c r="K685" s="6"/>
      <c r="L685" s="6"/>
      <c r="M685" s="6"/>
      <c r="N685" s="6"/>
      <c r="O685" s="6"/>
      <c r="P685" s="6"/>
      <c r="Q685" s="6"/>
      <c r="R685" s="49">
        <f t="shared" si="33"/>
        <v>2800</v>
      </c>
      <c r="S685" s="6">
        <f t="shared" si="32"/>
        <v>0</v>
      </c>
    </row>
    <row r="686" spans="1:19" ht="72.75" hidden="1" customHeight="1" x14ac:dyDescent="0.25">
      <c r="A686" s="43">
        <v>3721</v>
      </c>
      <c r="B686" s="46">
        <v>1</v>
      </c>
      <c r="C686" s="4">
        <v>4</v>
      </c>
      <c r="D686" s="5" t="s">
        <v>671</v>
      </c>
      <c r="E686" s="44">
        <v>5100</v>
      </c>
      <c r="F686" s="6"/>
      <c r="G686" s="6">
        <v>1700</v>
      </c>
      <c r="H686" s="6"/>
      <c r="I686" s="6"/>
      <c r="J686" s="6">
        <v>1700</v>
      </c>
      <c r="K686" s="6"/>
      <c r="L686" s="6"/>
      <c r="M686" s="6"/>
      <c r="N686" s="6">
        <v>1700</v>
      </c>
      <c r="O686" s="6"/>
      <c r="P686" s="6"/>
      <c r="Q686" s="6"/>
      <c r="R686" s="49">
        <f>SUM(G686:Q686)</f>
        <v>5100</v>
      </c>
      <c r="S686" s="6">
        <f t="shared" si="32"/>
        <v>0</v>
      </c>
    </row>
    <row r="687" spans="1:19" ht="77.25" hidden="1" customHeight="1" x14ac:dyDescent="0.25">
      <c r="A687" s="43">
        <v>3721</v>
      </c>
      <c r="B687" s="46">
        <v>1</v>
      </c>
      <c r="C687" s="4">
        <v>4</v>
      </c>
      <c r="D687" s="5" t="s">
        <v>672</v>
      </c>
      <c r="E687" s="44">
        <v>3750</v>
      </c>
      <c r="F687" s="6"/>
      <c r="G687" s="6">
        <v>1250</v>
      </c>
      <c r="H687" s="6"/>
      <c r="I687" s="6"/>
      <c r="J687" s="6">
        <v>1250</v>
      </c>
      <c r="K687" s="6"/>
      <c r="L687" s="6"/>
      <c r="M687" s="6"/>
      <c r="N687" s="6">
        <v>1250</v>
      </c>
      <c r="O687" s="6"/>
      <c r="P687" s="6"/>
      <c r="Q687" s="6"/>
      <c r="R687" s="49">
        <f>SUM(G687:Q687)</f>
        <v>3750</v>
      </c>
      <c r="S687" s="6">
        <f t="shared" si="32"/>
        <v>0</v>
      </c>
    </row>
    <row r="688" spans="1:19" ht="71.25" hidden="1" customHeight="1" x14ac:dyDescent="0.25">
      <c r="A688" s="12">
        <v>3721</v>
      </c>
      <c r="B688" s="46">
        <v>3</v>
      </c>
      <c r="C688" s="4">
        <v>4</v>
      </c>
      <c r="D688" s="4" t="s">
        <v>673</v>
      </c>
      <c r="E688" s="67">
        <v>700</v>
      </c>
      <c r="F688" s="6"/>
      <c r="G688" s="77">
        <v>700</v>
      </c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49">
        <f t="shared" si="33"/>
        <v>700</v>
      </c>
      <c r="S688" s="6">
        <f t="shared" si="32"/>
        <v>0</v>
      </c>
    </row>
    <row r="689" spans="1:19" hidden="1" x14ac:dyDescent="0.25">
      <c r="A689" s="12">
        <v>3721</v>
      </c>
      <c r="B689" s="46">
        <v>3</v>
      </c>
      <c r="C689" s="4">
        <v>4</v>
      </c>
      <c r="D689" s="4" t="s">
        <v>674</v>
      </c>
      <c r="E689" s="67">
        <v>800</v>
      </c>
      <c r="F689" s="6"/>
      <c r="G689" s="77"/>
      <c r="H689" s="77"/>
      <c r="I689" s="77">
        <v>800</v>
      </c>
      <c r="J689" s="77"/>
      <c r="K689" s="77"/>
      <c r="L689" s="77"/>
      <c r="M689" s="77"/>
      <c r="N689" s="77"/>
      <c r="O689" s="77"/>
      <c r="P689" s="77"/>
      <c r="Q689" s="77"/>
      <c r="R689" s="49">
        <f t="shared" si="33"/>
        <v>800</v>
      </c>
      <c r="S689" s="6">
        <f t="shared" si="32"/>
        <v>0</v>
      </c>
    </row>
    <row r="690" spans="1:19" ht="80.25" hidden="1" customHeight="1" x14ac:dyDescent="0.25">
      <c r="A690" s="12">
        <v>3721</v>
      </c>
      <c r="B690" s="46">
        <v>3</v>
      </c>
      <c r="C690" s="4">
        <v>4</v>
      </c>
      <c r="D690" s="4" t="s">
        <v>675</v>
      </c>
      <c r="E690" s="67">
        <v>700</v>
      </c>
      <c r="F690" s="6"/>
      <c r="G690" s="77"/>
      <c r="H690" s="77">
        <v>700</v>
      </c>
      <c r="I690" s="77"/>
      <c r="J690" s="77"/>
      <c r="K690" s="77"/>
      <c r="L690" s="77"/>
      <c r="M690" s="77"/>
      <c r="N690" s="77"/>
      <c r="O690" s="77"/>
      <c r="P690" s="77"/>
      <c r="Q690" s="77"/>
      <c r="R690" s="49">
        <f t="shared" si="33"/>
        <v>700</v>
      </c>
      <c r="S690" s="6">
        <f t="shared" si="32"/>
        <v>0</v>
      </c>
    </row>
    <row r="691" spans="1:19" ht="86.25" hidden="1" customHeight="1" x14ac:dyDescent="0.25">
      <c r="A691" s="12">
        <v>3721</v>
      </c>
      <c r="B691" s="46">
        <v>3</v>
      </c>
      <c r="C691" s="4">
        <v>4</v>
      </c>
      <c r="D691" s="4" t="s">
        <v>676</v>
      </c>
      <c r="E691" s="67">
        <v>700</v>
      </c>
      <c r="F691" s="77"/>
      <c r="G691" s="77"/>
      <c r="H691" s="77"/>
      <c r="I691" s="77"/>
      <c r="J691" s="77"/>
      <c r="K691" s="77"/>
      <c r="L691" s="77"/>
      <c r="M691" s="77"/>
      <c r="N691" s="77"/>
      <c r="O691" s="77">
        <v>700</v>
      </c>
      <c r="P691" s="77"/>
      <c r="Q691" s="77"/>
      <c r="R691" s="49">
        <f t="shared" si="33"/>
        <v>700</v>
      </c>
      <c r="S691" s="6">
        <f t="shared" si="32"/>
        <v>0</v>
      </c>
    </row>
    <row r="692" spans="1:19" ht="80.25" hidden="1" customHeight="1" x14ac:dyDescent="0.25">
      <c r="A692" s="12">
        <v>3721</v>
      </c>
      <c r="B692" s="46">
        <v>3</v>
      </c>
      <c r="C692" s="4">
        <v>4</v>
      </c>
      <c r="D692" s="4" t="s">
        <v>677</v>
      </c>
      <c r="E692" s="67">
        <v>700</v>
      </c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>
        <v>700</v>
      </c>
      <c r="Q692" s="77"/>
      <c r="R692" s="49">
        <f t="shared" si="33"/>
        <v>700</v>
      </c>
      <c r="S692" s="6">
        <f t="shared" si="32"/>
        <v>0</v>
      </c>
    </row>
    <row r="693" spans="1:19" ht="79.5" hidden="1" customHeight="1" x14ac:dyDescent="0.25">
      <c r="A693" s="12">
        <v>3721</v>
      </c>
      <c r="B693" s="46">
        <v>3</v>
      </c>
      <c r="C693" s="4">
        <v>4</v>
      </c>
      <c r="D693" s="4" t="s">
        <v>678</v>
      </c>
      <c r="E693" s="67">
        <v>1600</v>
      </c>
      <c r="F693" s="77"/>
      <c r="G693" s="77"/>
      <c r="H693" s="77"/>
      <c r="I693" s="77"/>
      <c r="J693" s="77"/>
      <c r="K693" s="77"/>
      <c r="L693" s="77"/>
      <c r="M693" s="77"/>
      <c r="N693" s="77">
        <v>1600</v>
      </c>
      <c r="O693" s="77"/>
      <c r="P693" s="77"/>
      <c r="Q693" s="77"/>
      <c r="R693" s="49">
        <f t="shared" si="33"/>
        <v>1600</v>
      </c>
      <c r="S693" s="6">
        <f t="shared" si="32"/>
        <v>0</v>
      </c>
    </row>
    <row r="694" spans="1:19" ht="87.75" hidden="1" customHeight="1" x14ac:dyDescent="0.25">
      <c r="A694" s="72">
        <v>3721</v>
      </c>
      <c r="B694" s="46">
        <v>1</v>
      </c>
      <c r="C694" s="4">
        <v>4</v>
      </c>
      <c r="D694" s="13" t="s">
        <v>667</v>
      </c>
      <c r="E694" s="67">
        <v>6800</v>
      </c>
      <c r="F694" s="112"/>
      <c r="G694" s="112">
        <v>3400</v>
      </c>
      <c r="H694" s="112"/>
      <c r="I694" s="112"/>
      <c r="J694" s="112">
        <v>3400</v>
      </c>
      <c r="K694" s="112"/>
      <c r="L694" s="112"/>
      <c r="M694" s="112"/>
      <c r="N694" s="112"/>
      <c r="O694" s="112"/>
      <c r="P694" s="112"/>
      <c r="Q694" s="112"/>
      <c r="R694" s="49">
        <f t="shared" si="33"/>
        <v>6800</v>
      </c>
      <c r="S694" s="6">
        <f t="shared" si="32"/>
        <v>0</v>
      </c>
    </row>
    <row r="695" spans="1:19" ht="80.25" hidden="1" customHeight="1" x14ac:dyDescent="0.25">
      <c r="A695" s="72">
        <v>3721</v>
      </c>
      <c r="B695" s="46">
        <v>1</v>
      </c>
      <c r="C695" s="4">
        <v>4</v>
      </c>
      <c r="D695" s="13" t="s">
        <v>679</v>
      </c>
      <c r="E695" s="67">
        <v>5000</v>
      </c>
      <c r="F695" s="112"/>
      <c r="G695" s="112"/>
      <c r="H695" s="112">
        <v>2500</v>
      </c>
      <c r="I695" s="112"/>
      <c r="J695" s="112"/>
      <c r="K695" s="112"/>
      <c r="L695" s="112"/>
      <c r="M695" s="112">
        <v>2500</v>
      </c>
      <c r="N695" s="112"/>
      <c r="O695" s="112"/>
      <c r="P695" s="112"/>
      <c r="Q695" s="112"/>
      <c r="R695" s="49">
        <f t="shared" si="33"/>
        <v>5000</v>
      </c>
      <c r="S695" s="6">
        <f t="shared" si="32"/>
        <v>0</v>
      </c>
    </row>
    <row r="696" spans="1:19" ht="77.25" hidden="1" customHeight="1" x14ac:dyDescent="0.25">
      <c r="A696" s="129">
        <v>3721</v>
      </c>
      <c r="B696" s="46">
        <v>1</v>
      </c>
      <c r="C696" s="4">
        <v>4</v>
      </c>
      <c r="D696" s="29" t="s">
        <v>680</v>
      </c>
      <c r="E696" s="44">
        <v>3600</v>
      </c>
      <c r="F696" s="130"/>
      <c r="G696" s="130"/>
      <c r="H696" s="130"/>
      <c r="I696" s="130"/>
      <c r="J696" s="130"/>
      <c r="K696" s="130"/>
      <c r="L696" s="130"/>
      <c r="M696" s="130"/>
      <c r="N696" s="54">
        <v>3600</v>
      </c>
      <c r="O696" s="130"/>
      <c r="P696" s="130"/>
      <c r="Q696" s="130"/>
      <c r="R696" s="49">
        <f t="shared" ref="R696:R734" si="34">SUM(F696:Q696)</f>
        <v>3600</v>
      </c>
      <c r="S696" s="6">
        <f t="shared" si="32"/>
        <v>0</v>
      </c>
    </row>
    <row r="697" spans="1:19" ht="76.5" hidden="1" customHeight="1" x14ac:dyDescent="0.25">
      <c r="A697" s="129">
        <v>3721</v>
      </c>
      <c r="B697" s="46">
        <v>1</v>
      </c>
      <c r="C697" s="4">
        <v>4</v>
      </c>
      <c r="D697" s="29" t="s">
        <v>681</v>
      </c>
      <c r="E697" s="44">
        <v>5200</v>
      </c>
      <c r="F697" s="130"/>
      <c r="G697" s="130"/>
      <c r="H697" s="130"/>
      <c r="I697" s="130"/>
      <c r="J697" s="130"/>
      <c r="K697" s="130"/>
      <c r="L697" s="130"/>
      <c r="M697" s="130"/>
      <c r="N697" s="54">
        <v>5200</v>
      </c>
      <c r="O697" s="130"/>
      <c r="P697" s="130"/>
      <c r="Q697" s="130"/>
      <c r="R697" s="49">
        <f t="shared" si="34"/>
        <v>5200</v>
      </c>
      <c r="S697" s="6">
        <f t="shared" si="32"/>
        <v>0</v>
      </c>
    </row>
    <row r="698" spans="1:19" ht="81" hidden="1" customHeight="1" x14ac:dyDescent="0.25">
      <c r="A698" s="129">
        <v>3721</v>
      </c>
      <c r="B698" s="46">
        <v>1</v>
      </c>
      <c r="C698" s="4">
        <v>4</v>
      </c>
      <c r="D698" s="29" t="s">
        <v>682</v>
      </c>
      <c r="E698" s="44">
        <v>7200</v>
      </c>
      <c r="F698" s="130"/>
      <c r="G698" s="130"/>
      <c r="H698" s="130"/>
      <c r="I698" s="130"/>
      <c r="J698" s="130"/>
      <c r="K698" s="130"/>
      <c r="L698" s="130"/>
      <c r="M698" s="130"/>
      <c r="N698" s="54">
        <v>7200</v>
      </c>
      <c r="O698" s="130"/>
      <c r="P698" s="130"/>
      <c r="Q698" s="130"/>
      <c r="R698" s="49">
        <f t="shared" si="34"/>
        <v>7200</v>
      </c>
      <c r="S698" s="6">
        <f t="shared" si="32"/>
        <v>0</v>
      </c>
    </row>
    <row r="699" spans="1:19" ht="79.5" hidden="1" customHeight="1" x14ac:dyDescent="0.25">
      <c r="A699" s="43">
        <v>3751</v>
      </c>
      <c r="B699" s="46">
        <v>2</v>
      </c>
      <c r="C699" s="4">
        <v>4</v>
      </c>
      <c r="D699" s="1" t="s">
        <v>683</v>
      </c>
      <c r="E699" s="134">
        <v>1400</v>
      </c>
      <c r="F699" s="49"/>
      <c r="G699" s="49">
        <v>1400</v>
      </c>
      <c r="H699" s="49"/>
      <c r="I699" s="77"/>
      <c r="J699" s="49"/>
      <c r="K699" s="49"/>
      <c r="L699" s="49"/>
      <c r="M699" s="49"/>
      <c r="N699" s="49"/>
      <c r="O699" s="49"/>
      <c r="P699" s="49"/>
      <c r="Q699" s="49"/>
      <c r="R699" s="49">
        <f t="shared" si="34"/>
        <v>1400</v>
      </c>
      <c r="S699" s="6">
        <f t="shared" si="32"/>
        <v>0</v>
      </c>
    </row>
    <row r="700" spans="1:19" ht="80.25" hidden="1" customHeight="1" x14ac:dyDescent="0.25">
      <c r="A700" s="43">
        <v>3751</v>
      </c>
      <c r="B700" s="46">
        <v>2</v>
      </c>
      <c r="C700" s="4">
        <v>4</v>
      </c>
      <c r="D700" s="1" t="s">
        <v>684</v>
      </c>
      <c r="E700" s="134">
        <v>1800</v>
      </c>
      <c r="F700" s="49"/>
      <c r="G700" s="49">
        <v>1800</v>
      </c>
      <c r="H700" s="49"/>
      <c r="I700" s="77"/>
      <c r="J700" s="49"/>
      <c r="K700" s="49"/>
      <c r="L700" s="49"/>
      <c r="M700" s="49"/>
      <c r="N700" s="49"/>
      <c r="O700" s="49"/>
      <c r="P700" s="49"/>
      <c r="Q700" s="49"/>
      <c r="R700" s="49">
        <f t="shared" si="34"/>
        <v>1800</v>
      </c>
      <c r="S700" s="6">
        <f t="shared" si="32"/>
        <v>0</v>
      </c>
    </row>
    <row r="701" spans="1:19" ht="81.75" hidden="1" customHeight="1" x14ac:dyDescent="0.25">
      <c r="A701" s="43">
        <v>3751</v>
      </c>
      <c r="B701" s="46">
        <v>2</v>
      </c>
      <c r="C701" s="4">
        <v>4</v>
      </c>
      <c r="D701" s="1" t="s">
        <v>685</v>
      </c>
      <c r="E701" s="134">
        <v>1400</v>
      </c>
      <c r="F701" s="49"/>
      <c r="G701" s="49">
        <v>1400</v>
      </c>
      <c r="H701" s="49"/>
      <c r="I701" s="77"/>
      <c r="J701" s="49"/>
      <c r="K701" s="49"/>
      <c r="L701" s="49"/>
      <c r="M701" s="49"/>
      <c r="N701" s="49"/>
      <c r="O701" s="49"/>
      <c r="P701" s="49"/>
      <c r="Q701" s="49"/>
      <c r="R701" s="49">
        <f t="shared" si="34"/>
        <v>1400</v>
      </c>
      <c r="S701" s="6">
        <f t="shared" si="32"/>
        <v>0</v>
      </c>
    </row>
    <row r="702" spans="1:19" ht="75" hidden="1" customHeight="1" x14ac:dyDescent="0.25">
      <c r="A702" s="43">
        <v>3751</v>
      </c>
      <c r="B702" s="46">
        <v>2</v>
      </c>
      <c r="C702" s="4">
        <v>4</v>
      </c>
      <c r="D702" s="1" t="s">
        <v>686</v>
      </c>
      <c r="E702" s="134">
        <v>7000</v>
      </c>
      <c r="F702" s="49"/>
      <c r="G702" s="49">
        <v>7000</v>
      </c>
      <c r="H702" s="49"/>
      <c r="I702" s="77"/>
      <c r="J702" s="49"/>
      <c r="K702" s="49"/>
      <c r="L702" s="49"/>
      <c r="M702" s="49"/>
      <c r="N702" s="49"/>
      <c r="O702" s="49"/>
      <c r="P702" s="49"/>
      <c r="Q702" s="49"/>
      <c r="R702" s="49">
        <f t="shared" si="34"/>
        <v>7000</v>
      </c>
      <c r="S702" s="6">
        <f t="shared" si="32"/>
        <v>0</v>
      </c>
    </row>
    <row r="703" spans="1:19" ht="87" hidden="1" customHeight="1" x14ac:dyDescent="0.25">
      <c r="A703" s="43">
        <v>3751</v>
      </c>
      <c r="B703" s="46">
        <v>1</v>
      </c>
      <c r="C703" s="4">
        <v>4</v>
      </c>
      <c r="D703" s="135" t="s">
        <v>687</v>
      </c>
      <c r="E703" s="55">
        <v>1152</v>
      </c>
      <c r="F703" s="49"/>
      <c r="G703" s="49">
        <v>384</v>
      </c>
      <c r="H703" s="49"/>
      <c r="I703" s="49"/>
      <c r="J703" s="49">
        <v>384</v>
      </c>
      <c r="K703" s="49"/>
      <c r="L703" s="49"/>
      <c r="M703" s="49"/>
      <c r="N703" s="49">
        <v>384</v>
      </c>
      <c r="O703" s="49"/>
      <c r="P703" s="49"/>
      <c r="Q703" s="49"/>
      <c r="R703" s="49">
        <f t="shared" ref="R703:R710" si="35">SUM(G703:Q703)</f>
        <v>1152</v>
      </c>
      <c r="S703" s="6">
        <f t="shared" si="32"/>
        <v>0</v>
      </c>
    </row>
    <row r="704" spans="1:19" ht="87" hidden="1" customHeight="1" x14ac:dyDescent="0.25">
      <c r="A704" s="43">
        <v>3751</v>
      </c>
      <c r="B704" s="46">
        <v>1</v>
      </c>
      <c r="C704" s="4">
        <v>4</v>
      </c>
      <c r="D704" s="135" t="s">
        <v>687</v>
      </c>
      <c r="E704" s="55">
        <v>1818</v>
      </c>
      <c r="F704" s="49"/>
      <c r="G704" s="49">
        <v>606</v>
      </c>
      <c r="H704" s="49"/>
      <c r="I704" s="49"/>
      <c r="J704" s="49">
        <v>606</v>
      </c>
      <c r="K704" s="49"/>
      <c r="L704" s="49"/>
      <c r="M704" s="49"/>
      <c r="N704" s="49">
        <v>606</v>
      </c>
      <c r="O704" s="49"/>
      <c r="P704" s="49"/>
      <c r="Q704" s="49"/>
      <c r="R704" s="49">
        <f t="shared" si="35"/>
        <v>1818</v>
      </c>
      <c r="S704" s="6">
        <f t="shared" si="32"/>
        <v>0</v>
      </c>
    </row>
    <row r="705" spans="1:19" ht="78" hidden="1" customHeight="1" x14ac:dyDescent="0.25">
      <c r="A705" s="43">
        <v>3751</v>
      </c>
      <c r="B705" s="46">
        <v>1</v>
      </c>
      <c r="C705" s="4">
        <v>4</v>
      </c>
      <c r="D705" s="135" t="s">
        <v>687</v>
      </c>
      <c r="E705" s="55">
        <v>1152</v>
      </c>
      <c r="F705" s="49"/>
      <c r="G705" s="49">
        <v>384</v>
      </c>
      <c r="H705" s="49"/>
      <c r="I705" s="49"/>
      <c r="J705" s="49">
        <v>384</v>
      </c>
      <c r="K705" s="49"/>
      <c r="L705" s="49"/>
      <c r="M705" s="49"/>
      <c r="N705" s="49">
        <v>384</v>
      </c>
      <c r="O705" s="49"/>
      <c r="P705" s="49"/>
      <c r="Q705" s="49"/>
      <c r="R705" s="49">
        <f t="shared" si="35"/>
        <v>1152</v>
      </c>
      <c r="S705" s="6">
        <f t="shared" si="32"/>
        <v>0</v>
      </c>
    </row>
    <row r="706" spans="1:19" ht="81" hidden="1" customHeight="1" x14ac:dyDescent="0.25">
      <c r="A706" s="43">
        <v>3751</v>
      </c>
      <c r="B706" s="46">
        <v>1</v>
      </c>
      <c r="C706" s="4">
        <v>4</v>
      </c>
      <c r="D706" s="135" t="s">
        <v>688</v>
      </c>
      <c r="E706" s="55">
        <v>828</v>
      </c>
      <c r="F706" s="49"/>
      <c r="G706" s="49">
        <v>276</v>
      </c>
      <c r="H706" s="49"/>
      <c r="I706" s="49"/>
      <c r="J706" s="49">
        <v>276</v>
      </c>
      <c r="K706" s="49"/>
      <c r="L706" s="49"/>
      <c r="M706" s="49"/>
      <c r="N706" s="49">
        <v>276</v>
      </c>
      <c r="O706" s="49"/>
      <c r="P706" s="49"/>
      <c r="Q706" s="49"/>
      <c r="R706" s="49">
        <f t="shared" si="35"/>
        <v>828</v>
      </c>
      <c r="S706" s="6">
        <f t="shared" si="32"/>
        <v>0</v>
      </c>
    </row>
    <row r="707" spans="1:19" ht="80.25" hidden="1" customHeight="1" x14ac:dyDescent="0.25">
      <c r="A707" s="43">
        <v>3751</v>
      </c>
      <c r="B707" s="46">
        <v>1</v>
      </c>
      <c r="C707" s="4">
        <v>4</v>
      </c>
      <c r="D707" s="135" t="s">
        <v>688</v>
      </c>
      <c r="E707" s="55">
        <v>1323</v>
      </c>
      <c r="F707" s="49"/>
      <c r="G707" s="49">
        <v>441</v>
      </c>
      <c r="H707" s="49"/>
      <c r="I707" s="49"/>
      <c r="J707" s="49">
        <v>441</v>
      </c>
      <c r="K707" s="49"/>
      <c r="L707" s="49"/>
      <c r="M707" s="49"/>
      <c r="N707" s="49">
        <v>441</v>
      </c>
      <c r="O707" s="49"/>
      <c r="P707" s="49"/>
      <c r="Q707" s="49"/>
      <c r="R707" s="49">
        <f t="shared" si="35"/>
        <v>1323</v>
      </c>
      <c r="S707" s="6">
        <f t="shared" si="32"/>
        <v>0</v>
      </c>
    </row>
    <row r="708" spans="1:19" hidden="1" x14ac:dyDescent="0.25">
      <c r="A708" s="43">
        <v>3751</v>
      </c>
      <c r="B708" s="46">
        <v>1</v>
      </c>
      <c r="C708" s="4">
        <v>4</v>
      </c>
      <c r="D708" s="136" t="s">
        <v>688</v>
      </c>
      <c r="E708" s="55">
        <v>828</v>
      </c>
      <c r="F708" s="49"/>
      <c r="G708" s="49">
        <v>276</v>
      </c>
      <c r="H708" s="49"/>
      <c r="I708" s="49"/>
      <c r="J708" s="49">
        <v>276</v>
      </c>
      <c r="K708" s="49"/>
      <c r="L708" s="49"/>
      <c r="M708" s="49"/>
      <c r="N708" s="49">
        <v>276</v>
      </c>
      <c r="O708" s="49"/>
      <c r="P708" s="49"/>
      <c r="Q708" s="49"/>
      <c r="R708" s="49">
        <f t="shared" si="35"/>
        <v>828</v>
      </c>
      <c r="S708" s="6">
        <f t="shared" si="32"/>
        <v>0</v>
      </c>
    </row>
    <row r="709" spans="1:19" hidden="1" x14ac:dyDescent="0.25">
      <c r="A709" s="43">
        <v>3751</v>
      </c>
      <c r="B709" s="46">
        <v>1</v>
      </c>
      <c r="C709" s="4">
        <v>4</v>
      </c>
      <c r="D709" s="137" t="s">
        <v>689</v>
      </c>
      <c r="E709" s="55">
        <v>7263</v>
      </c>
      <c r="F709" s="49"/>
      <c r="G709" s="49">
        <v>2421</v>
      </c>
      <c r="H709" s="49"/>
      <c r="I709" s="49"/>
      <c r="J709" s="49">
        <v>2421</v>
      </c>
      <c r="K709" s="49"/>
      <c r="L709" s="49"/>
      <c r="M709" s="49"/>
      <c r="N709" s="49">
        <v>2421</v>
      </c>
      <c r="O709" s="49"/>
      <c r="P709" s="49"/>
      <c r="Q709" s="49"/>
      <c r="R709" s="49">
        <f t="shared" si="35"/>
        <v>7263</v>
      </c>
      <c r="S709" s="6">
        <f t="shared" si="32"/>
        <v>0</v>
      </c>
    </row>
    <row r="710" spans="1:19" hidden="1" x14ac:dyDescent="0.25">
      <c r="A710" s="43">
        <v>3751</v>
      </c>
      <c r="B710" s="46">
        <v>1</v>
      </c>
      <c r="C710" s="4">
        <v>4</v>
      </c>
      <c r="D710" s="137" t="s">
        <v>690</v>
      </c>
      <c r="E710" s="55">
        <v>5211</v>
      </c>
      <c r="F710" s="49"/>
      <c r="G710" s="49">
        <v>1737</v>
      </c>
      <c r="H710" s="49"/>
      <c r="I710" s="49"/>
      <c r="J710" s="49">
        <v>1737</v>
      </c>
      <c r="K710" s="49"/>
      <c r="L710" s="49"/>
      <c r="M710" s="49"/>
      <c r="N710" s="49">
        <v>1737</v>
      </c>
      <c r="O710" s="49"/>
      <c r="P710" s="49"/>
      <c r="Q710" s="49"/>
      <c r="R710" s="49">
        <f t="shared" si="35"/>
        <v>5211</v>
      </c>
      <c r="S710" s="6">
        <f t="shared" ref="S710:S773" si="36">E710-R710</f>
        <v>0</v>
      </c>
    </row>
    <row r="711" spans="1:19" hidden="1" x14ac:dyDescent="0.25">
      <c r="A711" s="12">
        <v>3751</v>
      </c>
      <c r="B711" s="46">
        <v>3</v>
      </c>
      <c r="C711" s="4">
        <v>4</v>
      </c>
      <c r="D711" s="4" t="s">
        <v>673</v>
      </c>
      <c r="E711" s="67">
        <v>1800</v>
      </c>
      <c r="F711" s="49"/>
      <c r="G711" s="77">
        <v>1800</v>
      </c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49">
        <f t="shared" si="34"/>
        <v>1800</v>
      </c>
      <c r="S711" s="6">
        <f t="shared" si="36"/>
        <v>0</v>
      </c>
    </row>
    <row r="712" spans="1:19" hidden="1" x14ac:dyDescent="0.25">
      <c r="A712" s="12">
        <v>3751</v>
      </c>
      <c r="B712" s="46">
        <v>3</v>
      </c>
      <c r="C712" s="4">
        <v>4</v>
      </c>
      <c r="D712" s="4" t="s">
        <v>674</v>
      </c>
      <c r="E712" s="67">
        <v>1700</v>
      </c>
      <c r="F712" s="49"/>
      <c r="G712" s="77"/>
      <c r="H712" s="77"/>
      <c r="I712" s="77">
        <v>1700</v>
      </c>
      <c r="J712" s="77"/>
      <c r="K712" s="77"/>
      <c r="L712" s="77"/>
      <c r="M712" s="77"/>
      <c r="N712" s="77"/>
      <c r="O712" s="77"/>
      <c r="P712" s="77"/>
      <c r="Q712" s="77"/>
      <c r="R712" s="49">
        <f t="shared" si="34"/>
        <v>1700</v>
      </c>
      <c r="S712" s="6">
        <f t="shared" si="36"/>
        <v>0</v>
      </c>
    </row>
    <row r="713" spans="1:19" hidden="1" x14ac:dyDescent="0.25">
      <c r="A713" s="12">
        <v>3751</v>
      </c>
      <c r="B713" s="46">
        <v>3</v>
      </c>
      <c r="C713" s="4">
        <v>4</v>
      </c>
      <c r="D713" s="4" t="s">
        <v>675</v>
      </c>
      <c r="E713" s="67">
        <v>2353</v>
      </c>
      <c r="F713" s="49"/>
      <c r="G713" s="77"/>
      <c r="H713" s="77">
        <v>2353</v>
      </c>
      <c r="I713" s="77"/>
      <c r="J713" s="77"/>
      <c r="K713" s="77"/>
      <c r="L713" s="77"/>
      <c r="M713" s="77"/>
      <c r="N713" s="77"/>
      <c r="O713" s="77"/>
      <c r="P713" s="77"/>
      <c r="Q713" s="77"/>
      <c r="R713" s="49">
        <f t="shared" si="34"/>
        <v>2353</v>
      </c>
      <c r="S713" s="6">
        <f t="shared" si="36"/>
        <v>0</v>
      </c>
    </row>
    <row r="714" spans="1:19" hidden="1" x14ac:dyDescent="0.25">
      <c r="A714" s="12">
        <v>3751</v>
      </c>
      <c r="B714" s="46">
        <v>3</v>
      </c>
      <c r="C714" s="4">
        <v>4</v>
      </c>
      <c r="D714" s="86" t="s">
        <v>676</v>
      </c>
      <c r="E714" s="67">
        <v>2408</v>
      </c>
      <c r="F714" s="49"/>
      <c r="G714" s="77"/>
      <c r="H714" s="77"/>
      <c r="I714" s="77"/>
      <c r="J714" s="77"/>
      <c r="K714" s="77"/>
      <c r="L714" s="77"/>
      <c r="M714" s="77"/>
      <c r="N714" s="77"/>
      <c r="O714" s="77">
        <v>2408</v>
      </c>
      <c r="P714" s="77"/>
      <c r="Q714" s="77"/>
      <c r="R714" s="49">
        <f t="shared" si="34"/>
        <v>2408</v>
      </c>
      <c r="S714" s="6">
        <f t="shared" si="36"/>
        <v>0</v>
      </c>
    </row>
    <row r="715" spans="1:19" hidden="1" x14ac:dyDescent="0.25">
      <c r="A715" s="12">
        <v>3751</v>
      </c>
      <c r="B715" s="46">
        <v>3</v>
      </c>
      <c r="C715" s="4">
        <v>4</v>
      </c>
      <c r="D715" s="4" t="s">
        <v>677</v>
      </c>
      <c r="E715" s="67">
        <v>1800</v>
      </c>
      <c r="F715" s="49"/>
      <c r="G715" s="77"/>
      <c r="H715" s="77"/>
      <c r="I715" s="77"/>
      <c r="J715" s="77"/>
      <c r="K715" s="77"/>
      <c r="L715" s="77"/>
      <c r="M715" s="77"/>
      <c r="N715" s="77"/>
      <c r="O715" s="77"/>
      <c r="P715" s="77">
        <v>1800</v>
      </c>
      <c r="Q715" s="77"/>
      <c r="R715" s="49">
        <f t="shared" si="34"/>
        <v>1800</v>
      </c>
      <c r="S715" s="6">
        <f t="shared" si="36"/>
        <v>0</v>
      </c>
    </row>
    <row r="716" spans="1:19" ht="83.25" hidden="1" customHeight="1" x14ac:dyDescent="0.25">
      <c r="A716" s="12">
        <v>3751</v>
      </c>
      <c r="B716" s="46">
        <v>3</v>
      </c>
      <c r="C716" s="4">
        <v>4</v>
      </c>
      <c r="D716" s="4" t="s">
        <v>678</v>
      </c>
      <c r="E716" s="67">
        <v>2400</v>
      </c>
      <c r="F716" s="49"/>
      <c r="G716" s="77"/>
      <c r="H716" s="77"/>
      <c r="I716" s="77"/>
      <c r="J716" s="77"/>
      <c r="K716" s="77"/>
      <c r="L716" s="77"/>
      <c r="M716" s="77"/>
      <c r="N716" s="77">
        <v>2400</v>
      </c>
      <c r="O716" s="77"/>
      <c r="P716" s="77"/>
      <c r="Q716" s="77"/>
      <c r="R716" s="49">
        <f t="shared" si="34"/>
        <v>2400</v>
      </c>
      <c r="S716" s="6">
        <f t="shared" si="36"/>
        <v>0</v>
      </c>
    </row>
    <row r="717" spans="1:19" ht="91.5" hidden="1" customHeight="1" x14ac:dyDescent="0.25">
      <c r="A717" s="72">
        <v>3751</v>
      </c>
      <c r="B717" s="46">
        <v>1</v>
      </c>
      <c r="C717" s="4">
        <v>4</v>
      </c>
      <c r="D717" s="135" t="s">
        <v>687</v>
      </c>
      <c r="E717" s="134">
        <v>1152</v>
      </c>
      <c r="F717" s="49"/>
      <c r="G717" s="112"/>
      <c r="H717" s="49">
        <v>384</v>
      </c>
      <c r="I717" s="49"/>
      <c r="J717" s="49"/>
      <c r="K717" s="49"/>
      <c r="L717" s="49">
        <v>384</v>
      </c>
      <c r="M717" s="49"/>
      <c r="N717" s="49"/>
      <c r="O717" s="49"/>
      <c r="P717" s="49">
        <v>384</v>
      </c>
      <c r="Q717" s="112"/>
      <c r="R717" s="49">
        <f t="shared" si="34"/>
        <v>1152</v>
      </c>
      <c r="S717" s="6">
        <f t="shared" si="36"/>
        <v>0</v>
      </c>
    </row>
    <row r="718" spans="1:19" ht="62.25" hidden="1" customHeight="1" x14ac:dyDescent="0.25">
      <c r="A718" s="72">
        <v>3751</v>
      </c>
      <c r="B718" s="46">
        <v>1</v>
      </c>
      <c r="C718" s="4">
        <v>4</v>
      </c>
      <c r="D718" s="135" t="s">
        <v>687</v>
      </c>
      <c r="E718" s="134">
        <v>1818</v>
      </c>
      <c r="F718" s="49"/>
      <c r="G718" s="112"/>
      <c r="H718" s="49">
        <v>606</v>
      </c>
      <c r="I718" s="49"/>
      <c r="J718" s="49"/>
      <c r="K718" s="49"/>
      <c r="L718" s="49">
        <v>606</v>
      </c>
      <c r="M718" s="49"/>
      <c r="N718" s="49"/>
      <c r="O718" s="49"/>
      <c r="P718" s="49">
        <v>606</v>
      </c>
      <c r="Q718" s="112"/>
      <c r="R718" s="49">
        <f t="shared" si="34"/>
        <v>1818</v>
      </c>
      <c r="S718" s="6">
        <f t="shared" si="36"/>
        <v>0</v>
      </c>
    </row>
    <row r="719" spans="1:19" ht="82.5" hidden="1" customHeight="1" x14ac:dyDescent="0.25">
      <c r="A719" s="72">
        <v>3751</v>
      </c>
      <c r="B719" s="46">
        <v>1</v>
      </c>
      <c r="C719" s="4">
        <v>4</v>
      </c>
      <c r="D719" s="135" t="s">
        <v>687</v>
      </c>
      <c r="E719" s="134">
        <v>1152</v>
      </c>
      <c r="F719" s="49"/>
      <c r="G719" s="112"/>
      <c r="H719" s="49">
        <v>384</v>
      </c>
      <c r="I719" s="49"/>
      <c r="J719" s="49"/>
      <c r="K719" s="49"/>
      <c r="L719" s="49">
        <v>384</v>
      </c>
      <c r="M719" s="49"/>
      <c r="N719" s="49"/>
      <c r="O719" s="49"/>
      <c r="P719" s="49">
        <v>384</v>
      </c>
      <c r="Q719" s="112"/>
      <c r="R719" s="49">
        <f t="shared" si="34"/>
        <v>1152</v>
      </c>
      <c r="S719" s="6">
        <f t="shared" si="36"/>
        <v>0</v>
      </c>
    </row>
    <row r="720" spans="1:19" ht="66" hidden="1" customHeight="1" x14ac:dyDescent="0.25">
      <c r="A720" s="72">
        <v>3751</v>
      </c>
      <c r="B720" s="46">
        <v>1</v>
      </c>
      <c r="C720" s="4">
        <v>4</v>
      </c>
      <c r="D720" s="135" t="s">
        <v>688</v>
      </c>
      <c r="E720" s="134">
        <v>828</v>
      </c>
      <c r="F720" s="112"/>
      <c r="G720" s="112"/>
      <c r="H720" s="49">
        <v>276</v>
      </c>
      <c r="I720" s="49"/>
      <c r="J720" s="49"/>
      <c r="K720" s="49"/>
      <c r="L720" s="49">
        <v>276</v>
      </c>
      <c r="M720" s="49"/>
      <c r="N720" s="49"/>
      <c r="O720" s="49"/>
      <c r="P720" s="49">
        <v>276</v>
      </c>
      <c r="Q720" s="112"/>
      <c r="R720" s="49">
        <f t="shared" si="34"/>
        <v>828</v>
      </c>
      <c r="S720" s="6">
        <f t="shared" si="36"/>
        <v>0</v>
      </c>
    </row>
    <row r="721" spans="1:19" hidden="1" x14ac:dyDescent="0.25">
      <c r="A721" s="72">
        <v>3751</v>
      </c>
      <c r="B721" s="46">
        <v>1</v>
      </c>
      <c r="C721" s="4">
        <v>4</v>
      </c>
      <c r="D721" s="135" t="s">
        <v>688</v>
      </c>
      <c r="E721" s="134">
        <v>1323</v>
      </c>
      <c r="F721" s="112"/>
      <c r="G721" s="112"/>
      <c r="H721" s="49">
        <v>441</v>
      </c>
      <c r="I721" s="49"/>
      <c r="J721" s="49"/>
      <c r="K721" s="49"/>
      <c r="L721" s="49">
        <v>441</v>
      </c>
      <c r="M721" s="49"/>
      <c r="N721" s="49"/>
      <c r="O721" s="49"/>
      <c r="P721" s="49">
        <v>441</v>
      </c>
      <c r="Q721" s="112"/>
      <c r="R721" s="49">
        <f t="shared" si="34"/>
        <v>1323</v>
      </c>
      <c r="S721" s="6">
        <f t="shared" si="36"/>
        <v>0</v>
      </c>
    </row>
    <row r="722" spans="1:19" hidden="1" x14ac:dyDescent="0.25">
      <c r="A722" s="72">
        <v>3751</v>
      </c>
      <c r="B722" s="46">
        <v>1</v>
      </c>
      <c r="C722" s="4">
        <v>4</v>
      </c>
      <c r="D722" s="135" t="s">
        <v>688</v>
      </c>
      <c r="E722" s="134">
        <v>828</v>
      </c>
      <c r="F722" s="112"/>
      <c r="G722" s="112"/>
      <c r="H722" s="49">
        <v>276</v>
      </c>
      <c r="I722" s="49"/>
      <c r="J722" s="49"/>
      <c r="K722" s="49"/>
      <c r="L722" s="49">
        <v>276</v>
      </c>
      <c r="M722" s="49"/>
      <c r="N722" s="49"/>
      <c r="O722" s="49"/>
      <c r="P722" s="49">
        <v>276</v>
      </c>
      <c r="Q722" s="112"/>
      <c r="R722" s="49">
        <f t="shared" si="34"/>
        <v>828</v>
      </c>
      <c r="S722" s="6">
        <f t="shared" si="36"/>
        <v>0</v>
      </c>
    </row>
    <row r="723" spans="1:19" hidden="1" x14ac:dyDescent="0.25">
      <c r="A723" s="72">
        <v>3751</v>
      </c>
      <c r="B723" s="46">
        <v>1</v>
      </c>
      <c r="C723" s="4">
        <v>4</v>
      </c>
      <c r="D723" s="137" t="s">
        <v>689</v>
      </c>
      <c r="E723" s="134">
        <v>7263</v>
      </c>
      <c r="F723" s="112"/>
      <c r="G723" s="112"/>
      <c r="H723" s="49">
        <v>2421</v>
      </c>
      <c r="I723" s="49"/>
      <c r="J723" s="49"/>
      <c r="K723" s="49"/>
      <c r="L723" s="49">
        <v>2421</v>
      </c>
      <c r="M723" s="49"/>
      <c r="N723" s="49"/>
      <c r="O723" s="49"/>
      <c r="P723" s="49">
        <v>2421</v>
      </c>
      <c r="Q723" s="112"/>
      <c r="R723" s="49">
        <f t="shared" si="34"/>
        <v>7263</v>
      </c>
      <c r="S723" s="6">
        <f t="shared" si="36"/>
        <v>0</v>
      </c>
    </row>
    <row r="724" spans="1:19" hidden="1" x14ac:dyDescent="0.25">
      <c r="A724" s="72">
        <v>3751</v>
      </c>
      <c r="B724" s="46">
        <v>1</v>
      </c>
      <c r="C724" s="4">
        <v>4</v>
      </c>
      <c r="D724" s="137" t="s">
        <v>690</v>
      </c>
      <c r="E724" s="134">
        <v>5211</v>
      </c>
      <c r="F724" s="112"/>
      <c r="G724" s="112"/>
      <c r="H724" s="49">
        <v>1737</v>
      </c>
      <c r="I724" s="49"/>
      <c r="J724" s="49"/>
      <c r="K724" s="49"/>
      <c r="L724" s="49">
        <v>1737</v>
      </c>
      <c r="M724" s="49"/>
      <c r="N724" s="49"/>
      <c r="O724" s="49"/>
      <c r="P724" s="49">
        <v>1737</v>
      </c>
      <c r="Q724" s="112"/>
      <c r="R724" s="49">
        <f t="shared" si="34"/>
        <v>5211</v>
      </c>
      <c r="S724" s="6">
        <f t="shared" si="36"/>
        <v>0</v>
      </c>
    </row>
    <row r="725" spans="1:19" ht="30" hidden="1" x14ac:dyDescent="0.25">
      <c r="A725" s="129">
        <v>3751</v>
      </c>
      <c r="B725" s="46">
        <v>1</v>
      </c>
      <c r="C725" s="4">
        <v>4</v>
      </c>
      <c r="D725" s="29" t="s">
        <v>691</v>
      </c>
      <c r="E725" s="44">
        <v>13728</v>
      </c>
      <c r="F725" s="130"/>
      <c r="G725" s="130"/>
      <c r="H725" s="130"/>
      <c r="I725" s="130"/>
      <c r="J725" s="130"/>
      <c r="K725" s="130"/>
      <c r="L725" s="130"/>
      <c r="M725" s="130"/>
      <c r="N725" s="54">
        <v>13728</v>
      </c>
      <c r="O725" s="130"/>
      <c r="P725" s="130"/>
      <c r="Q725" s="130"/>
      <c r="R725" s="49">
        <f t="shared" si="34"/>
        <v>13728</v>
      </c>
      <c r="S725" s="6">
        <f t="shared" si="36"/>
        <v>0</v>
      </c>
    </row>
    <row r="726" spans="1:19" ht="30" hidden="1" x14ac:dyDescent="0.25">
      <c r="A726" s="129">
        <v>3751</v>
      </c>
      <c r="B726" s="46">
        <v>1</v>
      </c>
      <c r="C726" s="4">
        <v>4</v>
      </c>
      <c r="D726" s="29" t="s">
        <v>692</v>
      </c>
      <c r="E726" s="44">
        <v>1880</v>
      </c>
      <c r="F726" s="130"/>
      <c r="G726" s="130"/>
      <c r="H726" s="130"/>
      <c r="I726" s="130"/>
      <c r="J726" s="130"/>
      <c r="K726" s="130"/>
      <c r="L726" s="130"/>
      <c r="M726" s="130"/>
      <c r="N726" s="54">
        <v>1880</v>
      </c>
      <c r="O726" s="130"/>
      <c r="P726" s="130"/>
      <c r="Q726" s="130"/>
      <c r="R726" s="49">
        <f t="shared" si="34"/>
        <v>1880</v>
      </c>
      <c r="S726" s="6">
        <f t="shared" si="36"/>
        <v>0</v>
      </c>
    </row>
    <row r="727" spans="1:19" ht="30" hidden="1" x14ac:dyDescent="0.25">
      <c r="A727" s="129">
        <v>3751</v>
      </c>
      <c r="B727" s="46">
        <v>1</v>
      </c>
      <c r="C727" s="4">
        <v>4</v>
      </c>
      <c r="D727" s="29" t="s">
        <v>693</v>
      </c>
      <c r="E727" s="44">
        <v>11760</v>
      </c>
      <c r="F727" s="130"/>
      <c r="G727" s="130"/>
      <c r="H727" s="130"/>
      <c r="I727" s="130"/>
      <c r="J727" s="130"/>
      <c r="K727" s="130"/>
      <c r="L727" s="130"/>
      <c r="M727" s="130"/>
      <c r="N727" s="54">
        <v>11760</v>
      </c>
      <c r="O727" s="130"/>
      <c r="P727" s="130"/>
      <c r="Q727" s="130"/>
      <c r="R727" s="49">
        <f t="shared" si="34"/>
        <v>11760</v>
      </c>
      <c r="S727" s="6">
        <f t="shared" si="36"/>
        <v>0</v>
      </c>
    </row>
    <row r="728" spans="1:19" ht="30" hidden="1" x14ac:dyDescent="0.25">
      <c r="A728" s="72">
        <v>3761</v>
      </c>
      <c r="B728" s="46">
        <v>1</v>
      </c>
      <c r="C728" s="4">
        <v>4</v>
      </c>
      <c r="D728" s="13" t="s">
        <v>694</v>
      </c>
      <c r="E728" s="67">
        <v>65000</v>
      </c>
      <c r="F728" s="112"/>
      <c r="G728" s="112"/>
      <c r="H728" s="112"/>
      <c r="I728" s="112"/>
      <c r="J728" s="112"/>
      <c r="K728" s="112"/>
      <c r="L728" s="112">
        <v>65000</v>
      </c>
      <c r="M728" s="112"/>
      <c r="N728" s="112"/>
      <c r="O728" s="112"/>
      <c r="P728" s="112"/>
      <c r="Q728" s="112"/>
      <c r="R728" s="49">
        <f t="shared" si="34"/>
        <v>65000</v>
      </c>
      <c r="S728" s="6">
        <f t="shared" si="36"/>
        <v>0</v>
      </c>
    </row>
    <row r="729" spans="1:19" hidden="1" x14ac:dyDescent="0.25">
      <c r="A729" s="72">
        <v>3791</v>
      </c>
      <c r="B729" s="46">
        <v>1</v>
      </c>
      <c r="C729" s="4">
        <v>4</v>
      </c>
      <c r="D729" s="7"/>
      <c r="E729" s="138">
        <v>1780</v>
      </c>
      <c r="F729" s="112">
        <v>100</v>
      </c>
      <c r="G729" s="112">
        <v>100</v>
      </c>
      <c r="H729" s="112">
        <v>100</v>
      </c>
      <c r="I729" s="112">
        <v>680</v>
      </c>
      <c r="J729" s="112">
        <v>100</v>
      </c>
      <c r="K729" s="112">
        <v>100</v>
      </c>
      <c r="L729" s="112">
        <v>100</v>
      </c>
      <c r="M729" s="112">
        <v>100</v>
      </c>
      <c r="N729" s="112">
        <v>100</v>
      </c>
      <c r="O729" s="112">
        <v>100</v>
      </c>
      <c r="P729" s="112">
        <v>100</v>
      </c>
      <c r="Q729" s="112">
        <v>100</v>
      </c>
      <c r="R729" s="49">
        <f t="shared" si="34"/>
        <v>1780</v>
      </c>
      <c r="S729" s="6">
        <f t="shared" si="36"/>
        <v>0</v>
      </c>
    </row>
    <row r="730" spans="1:19" ht="30" hidden="1" x14ac:dyDescent="0.25">
      <c r="A730" s="129">
        <v>3791</v>
      </c>
      <c r="B730" s="46">
        <v>1</v>
      </c>
      <c r="C730" s="4">
        <v>4</v>
      </c>
      <c r="D730" s="29" t="s">
        <v>695</v>
      </c>
      <c r="E730" s="44">
        <v>2400</v>
      </c>
      <c r="F730" s="130"/>
      <c r="G730" s="130"/>
      <c r="H730" s="130"/>
      <c r="I730" s="130"/>
      <c r="J730" s="130"/>
      <c r="K730" s="130"/>
      <c r="L730" s="130"/>
      <c r="M730" s="130"/>
      <c r="N730" s="54">
        <v>2400</v>
      </c>
      <c r="O730" s="130"/>
      <c r="P730" s="130"/>
      <c r="Q730" s="130"/>
      <c r="R730" s="49">
        <f t="shared" si="34"/>
        <v>2400</v>
      </c>
      <c r="S730" s="6">
        <f t="shared" si="36"/>
        <v>0</v>
      </c>
    </row>
    <row r="731" spans="1:19" hidden="1" x14ac:dyDescent="0.25">
      <c r="A731" s="129">
        <v>3791</v>
      </c>
      <c r="B731" s="46">
        <v>1</v>
      </c>
      <c r="C731" s="4">
        <v>4</v>
      </c>
      <c r="D731" s="29" t="s">
        <v>696</v>
      </c>
      <c r="E731" s="44">
        <v>1780</v>
      </c>
      <c r="F731" s="130"/>
      <c r="G731" s="130"/>
      <c r="H731" s="130"/>
      <c r="I731" s="130"/>
      <c r="J731" s="130"/>
      <c r="K731" s="130"/>
      <c r="L731" s="130"/>
      <c r="M731" s="130"/>
      <c r="N731" s="54">
        <v>1780</v>
      </c>
      <c r="O731" s="130"/>
      <c r="P731" s="130"/>
      <c r="Q731" s="130"/>
      <c r="R731" s="49">
        <f t="shared" si="34"/>
        <v>1780</v>
      </c>
      <c r="S731" s="6">
        <f t="shared" si="36"/>
        <v>0</v>
      </c>
    </row>
    <row r="732" spans="1:19" hidden="1" x14ac:dyDescent="0.25">
      <c r="A732" s="43">
        <v>3831</v>
      </c>
      <c r="B732" s="46">
        <v>1</v>
      </c>
      <c r="C732" s="4">
        <v>4</v>
      </c>
      <c r="D732" s="139"/>
      <c r="E732" s="53">
        <v>15000</v>
      </c>
      <c r="F732" s="4"/>
      <c r="G732" s="4"/>
      <c r="H732" s="4"/>
      <c r="I732" s="4"/>
      <c r="J732" s="4"/>
      <c r="K732" s="4"/>
      <c r="L732" s="4"/>
      <c r="M732" s="4"/>
      <c r="N732" s="4">
        <v>15000</v>
      </c>
      <c r="O732" s="4"/>
      <c r="P732" s="4"/>
      <c r="Q732" s="4"/>
      <c r="R732" s="49">
        <f t="shared" si="34"/>
        <v>15000</v>
      </c>
      <c r="S732" s="6">
        <f t="shared" si="36"/>
        <v>0</v>
      </c>
    </row>
    <row r="733" spans="1:19" hidden="1" x14ac:dyDescent="0.25">
      <c r="A733" s="72">
        <v>4419</v>
      </c>
      <c r="B733" s="46">
        <v>1</v>
      </c>
      <c r="C733" s="4">
        <v>4</v>
      </c>
      <c r="D733" s="7" t="s">
        <v>697</v>
      </c>
      <c r="E733" s="138">
        <v>10000</v>
      </c>
      <c r="F733" s="6"/>
      <c r="G733" s="6">
        <v>10000</v>
      </c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49">
        <f t="shared" si="34"/>
        <v>10000</v>
      </c>
      <c r="S733" s="6">
        <f t="shared" si="36"/>
        <v>0</v>
      </c>
    </row>
    <row r="734" spans="1:19" hidden="1" x14ac:dyDescent="0.25">
      <c r="A734" s="72">
        <v>4419</v>
      </c>
      <c r="B734" s="46">
        <v>1</v>
      </c>
      <c r="C734" s="4">
        <v>4</v>
      </c>
      <c r="D734" s="7" t="s">
        <v>697</v>
      </c>
      <c r="E734" s="138">
        <v>10000</v>
      </c>
      <c r="F734" s="6"/>
      <c r="G734" s="6">
        <v>10000</v>
      </c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49">
        <f t="shared" si="34"/>
        <v>10000</v>
      </c>
      <c r="S734" s="6">
        <f t="shared" si="36"/>
        <v>0</v>
      </c>
    </row>
    <row r="735" spans="1:19" hidden="1" x14ac:dyDescent="0.25">
      <c r="A735" s="43">
        <v>2171</v>
      </c>
      <c r="B735" s="46">
        <v>1</v>
      </c>
      <c r="C735" s="4">
        <v>5</v>
      </c>
      <c r="D735" s="78" t="s">
        <v>698</v>
      </c>
      <c r="E735" s="44">
        <v>24000</v>
      </c>
      <c r="F735" s="6"/>
      <c r="G735" s="6"/>
      <c r="H735" s="6"/>
      <c r="I735" s="6"/>
      <c r="J735" s="6">
        <v>24000</v>
      </c>
      <c r="K735" s="6"/>
      <c r="L735" s="6"/>
      <c r="M735" s="6"/>
      <c r="N735" s="6"/>
      <c r="O735" s="6"/>
      <c r="P735" s="6"/>
      <c r="Q735" s="6"/>
      <c r="R735" s="45">
        <f>SUBTOTAL(9,F735:Q735)</f>
        <v>0</v>
      </c>
      <c r="S735" s="6">
        <f t="shared" si="36"/>
        <v>24000</v>
      </c>
    </row>
    <row r="736" spans="1:19" ht="38.25" hidden="1" x14ac:dyDescent="0.25">
      <c r="A736" s="85">
        <v>2481</v>
      </c>
      <c r="B736" s="46">
        <v>1</v>
      </c>
      <c r="C736" s="4">
        <v>5</v>
      </c>
      <c r="D736" s="118" t="s">
        <v>699</v>
      </c>
      <c r="E736" s="119">
        <v>20000</v>
      </c>
      <c r="F736" s="6"/>
      <c r="G736" s="6"/>
      <c r="H736" s="6"/>
      <c r="I736" s="6"/>
      <c r="J736" s="6">
        <v>20000</v>
      </c>
      <c r="K736" s="6"/>
      <c r="L736" s="6"/>
      <c r="M736" s="77"/>
      <c r="N736" s="6"/>
      <c r="O736" s="6"/>
      <c r="P736" s="6"/>
      <c r="Q736" s="6"/>
      <c r="R736" s="91">
        <f>SUM(F736:Q736)</f>
        <v>20000</v>
      </c>
      <c r="S736" s="6">
        <f t="shared" si="36"/>
        <v>0</v>
      </c>
    </row>
    <row r="737" spans="1:19" ht="38.25" hidden="1" x14ac:dyDescent="0.25">
      <c r="A737" s="85">
        <v>2481</v>
      </c>
      <c r="B737" s="46">
        <v>1</v>
      </c>
      <c r="C737" s="4">
        <v>5</v>
      </c>
      <c r="D737" s="118" t="s">
        <v>700</v>
      </c>
      <c r="E737" s="119">
        <v>9500</v>
      </c>
      <c r="F737" s="6"/>
      <c r="G737" s="6"/>
      <c r="H737" s="6"/>
      <c r="I737" s="6"/>
      <c r="J737" s="6">
        <v>9500</v>
      </c>
      <c r="K737" s="6"/>
      <c r="L737" s="6"/>
      <c r="M737" s="77"/>
      <c r="N737" s="6"/>
      <c r="O737" s="6"/>
      <c r="P737" s="6"/>
      <c r="Q737" s="6"/>
      <c r="R737" s="91">
        <f>SUM(F737:Q737)</f>
        <v>9500</v>
      </c>
      <c r="S737" s="6">
        <f t="shared" si="36"/>
        <v>0</v>
      </c>
    </row>
    <row r="738" spans="1:19" ht="51" hidden="1" x14ac:dyDescent="0.25">
      <c r="A738" s="85">
        <v>2991</v>
      </c>
      <c r="B738" s="46">
        <v>1</v>
      </c>
      <c r="C738" s="4">
        <v>5</v>
      </c>
      <c r="D738" s="90" t="s">
        <v>644</v>
      </c>
      <c r="E738" s="67">
        <v>844.77</v>
      </c>
      <c r="F738" s="6"/>
      <c r="G738" s="6"/>
      <c r="H738" s="6">
        <v>844.77</v>
      </c>
      <c r="I738" s="6"/>
      <c r="J738" s="6"/>
      <c r="K738" s="6"/>
      <c r="L738" s="6"/>
      <c r="M738" s="127"/>
      <c r="N738" s="6"/>
      <c r="O738" s="6"/>
      <c r="P738" s="6"/>
      <c r="Q738" s="6"/>
      <c r="R738" s="91">
        <f t="shared" ref="R738:R743" si="37">SUBTOTAL(9,F738:Q738)</f>
        <v>0</v>
      </c>
      <c r="S738" s="6">
        <f t="shared" si="36"/>
        <v>844.77</v>
      </c>
    </row>
    <row r="739" spans="1:19" hidden="1" x14ac:dyDescent="0.25">
      <c r="A739" s="43">
        <v>3111</v>
      </c>
      <c r="B739" s="46">
        <v>1</v>
      </c>
      <c r="C739" s="46">
        <v>6</v>
      </c>
      <c r="D739" s="74" t="s">
        <v>701</v>
      </c>
      <c r="E739" s="48">
        <v>65500</v>
      </c>
      <c r="F739" s="49">
        <v>5000</v>
      </c>
      <c r="G739" s="49">
        <v>5500</v>
      </c>
      <c r="H739" s="49">
        <v>5500</v>
      </c>
      <c r="I739" s="49">
        <v>5500</v>
      </c>
      <c r="J739" s="49">
        <v>5500</v>
      </c>
      <c r="K739" s="49">
        <v>5500</v>
      </c>
      <c r="L739" s="49">
        <v>5500</v>
      </c>
      <c r="M739" s="49">
        <v>5500</v>
      </c>
      <c r="N739" s="49">
        <v>5500</v>
      </c>
      <c r="O739" s="49">
        <v>5500</v>
      </c>
      <c r="P739" s="49">
        <v>5500</v>
      </c>
      <c r="Q739" s="49">
        <v>5500</v>
      </c>
      <c r="R739" s="49">
        <f t="shared" si="37"/>
        <v>0</v>
      </c>
      <c r="S739" s="6">
        <f t="shared" si="36"/>
        <v>65500</v>
      </c>
    </row>
    <row r="740" spans="1:19" ht="80.25" hidden="1" customHeight="1" x14ac:dyDescent="0.25">
      <c r="A740" s="43">
        <v>3121</v>
      </c>
      <c r="B740" s="46">
        <v>1</v>
      </c>
      <c r="C740" s="46">
        <v>6</v>
      </c>
      <c r="D740" s="74" t="s">
        <v>702</v>
      </c>
      <c r="E740" s="48">
        <v>3300</v>
      </c>
      <c r="F740" s="49">
        <v>3300</v>
      </c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>
        <f t="shared" si="37"/>
        <v>0</v>
      </c>
      <c r="S740" s="6">
        <f t="shared" si="36"/>
        <v>3300</v>
      </c>
    </row>
    <row r="741" spans="1:19" ht="80.25" hidden="1" customHeight="1" x14ac:dyDescent="0.25">
      <c r="A741" s="43">
        <v>3131</v>
      </c>
      <c r="B741" s="46">
        <v>1</v>
      </c>
      <c r="C741" s="46">
        <v>6</v>
      </c>
      <c r="D741" s="74" t="s">
        <v>703</v>
      </c>
      <c r="E741" s="48">
        <v>33600</v>
      </c>
      <c r="F741" s="49">
        <v>2800</v>
      </c>
      <c r="G741" s="49">
        <v>2800</v>
      </c>
      <c r="H741" s="49">
        <v>2800</v>
      </c>
      <c r="I741" s="49">
        <v>2800</v>
      </c>
      <c r="J741" s="49">
        <v>2800</v>
      </c>
      <c r="K741" s="49">
        <v>2800</v>
      </c>
      <c r="L741" s="49">
        <v>2800</v>
      </c>
      <c r="M741" s="49">
        <v>2800</v>
      </c>
      <c r="N741" s="49">
        <v>2800</v>
      </c>
      <c r="O741" s="49">
        <v>2800</v>
      </c>
      <c r="P741" s="49">
        <v>2800</v>
      </c>
      <c r="Q741" s="49">
        <v>2800</v>
      </c>
      <c r="R741" s="49">
        <f t="shared" si="37"/>
        <v>0</v>
      </c>
      <c r="S741" s="6">
        <f t="shared" si="36"/>
        <v>33600</v>
      </c>
    </row>
    <row r="742" spans="1:19" ht="73.5" hidden="1" customHeight="1" x14ac:dyDescent="0.25">
      <c r="A742" s="43">
        <v>3141</v>
      </c>
      <c r="B742" s="46">
        <v>1</v>
      </c>
      <c r="C742" s="46">
        <v>6</v>
      </c>
      <c r="D742" s="74" t="s">
        <v>704</v>
      </c>
      <c r="E742" s="48">
        <v>42000</v>
      </c>
      <c r="F742" s="49">
        <v>3500</v>
      </c>
      <c r="G742" s="49">
        <v>3500</v>
      </c>
      <c r="H742" s="49">
        <v>3500</v>
      </c>
      <c r="I742" s="49">
        <v>3500</v>
      </c>
      <c r="J742" s="49">
        <v>3500</v>
      </c>
      <c r="K742" s="49">
        <v>3500</v>
      </c>
      <c r="L742" s="49">
        <v>3500</v>
      </c>
      <c r="M742" s="49">
        <v>3500</v>
      </c>
      <c r="N742" s="49">
        <v>3500</v>
      </c>
      <c r="O742" s="49">
        <v>3500</v>
      </c>
      <c r="P742" s="49">
        <v>3500</v>
      </c>
      <c r="Q742" s="49">
        <v>3500</v>
      </c>
      <c r="R742" s="49">
        <f>SUBTOTAL(9,F742:Q742)</f>
        <v>0</v>
      </c>
      <c r="S742" s="6">
        <f t="shared" si="36"/>
        <v>42000</v>
      </c>
    </row>
    <row r="743" spans="1:19" ht="73.5" hidden="1" customHeight="1" x14ac:dyDescent="0.25">
      <c r="A743" s="43">
        <v>3171</v>
      </c>
      <c r="B743" s="46">
        <v>1</v>
      </c>
      <c r="C743" s="46">
        <v>6</v>
      </c>
      <c r="D743" s="74" t="s">
        <v>705</v>
      </c>
      <c r="E743" s="48">
        <v>7200</v>
      </c>
      <c r="F743" s="49">
        <v>600</v>
      </c>
      <c r="G743" s="49">
        <v>600</v>
      </c>
      <c r="H743" s="49">
        <v>600</v>
      </c>
      <c r="I743" s="49">
        <v>600</v>
      </c>
      <c r="J743" s="49">
        <v>600</v>
      </c>
      <c r="K743" s="49">
        <v>600</v>
      </c>
      <c r="L743" s="49">
        <v>600</v>
      </c>
      <c r="M743" s="49">
        <v>600</v>
      </c>
      <c r="N743" s="49">
        <v>600</v>
      </c>
      <c r="O743" s="49">
        <v>600</v>
      </c>
      <c r="P743" s="49">
        <v>600</v>
      </c>
      <c r="Q743" s="49">
        <v>600</v>
      </c>
      <c r="R743" s="49">
        <f t="shared" si="37"/>
        <v>0</v>
      </c>
      <c r="S743" s="6">
        <f t="shared" si="36"/>
        <v>7200</v>
      </c>
    </row>
    <row r="744" spans="1:19" ht="75" hidden="1" customHeight="1" x14ac:dyDescent="0.25">
      <c r="A744" s="12">
        <v>3331</v>
      </c>
      <c r="B744" s="46">
        <v>3</v>
      </c>
      <c r="C744" s="4">
        <v>5</v>
      </c>
      <c r="D744" s="4" t="s">
        <v>706</v>
      </c>
      <c r="E744" s="67">
        <v>16000</v>
      </c>
      <c r="F744" s="77"/>
      <c r="G744" s="77"/>
      <c r="H744" s="77"/>
      <c r="I744" s="77"/>
      <c r="J744" s="77"/>
      <c r="K744" s="77">
        <v>16000</v>
      </c>
      <c r="L744" s="77"/>
      <c r="M744" s="77"/>
      <c r="N744" s="77"/>
      <c r="O744" s="77"/>
      <c r="P744" s="77"/>
      <c r="Q744" s="77"/>
      <c r="R744" s="77">
        <f t="shared" ref="R744:R750" si="38">SUM(F744:Q744)</f>
        <v>16000</v>
      </c>
      <c r="S744" s="6">
        <f t="shared" si="36"/>
        <v>0</v>
      </c>
    </row>
    <row r="745" spans="1:19" ht="78.75" hidden="1" customHeight="1" x14ac:dyDescent="0.25">
      <c r="A745" s="72">
        <v>3331</v>
      </c>
      <c r="B745" s="46">
        <v>1</v>
      </c>
      <c r="C745" s="4">
        <v>5</v>
      </c>
      <c r="D745" s="128" t="s">
        <v>707</v>
      </c>
      <c r="E745" s="102">
        <v>80000</v>
      </c>
      <c r="F745" s="49"/>
      <c r="G745" s="49"/>
      <c r="H745" s="49"/>
      <c r="I745" s="49"/>
      <c r="J745" s="49"/>
      <c r="K745" s="49"/>
      <c r="L745" s="49"/>
      <c r="M745" s="49"/>
      <c r="N745" s="49">
        <v>80000</v>
      </c>
      <c r="O745" s="49"/>
      <c r="P745" s="49"/>
      <c r="Q745" s="49"/>
      <c r="R745" s="68">
        <f t="shared" si="38"/>
        <v>80000</v>
      </c>
      <c r="S745" s="6">
        <f t="shared" si="36"/>
        <v>0</v>
      </c>
    </row>
    <row r="746" spans="1:19" ht="45" hidden="1" x14ac:dyDescent="0.25">
      <c r="A746" s="72">
        <v>3342</v>
      </c>
      <c r="B746" s="46">
        <v>1</v>
      </c>
      <c r="C746" s="4">
        <v>5</v>
      </c>
      <c r="D746" s="13" t="s">
        <v>708</v>
      </c>
      <c r="E746" s="67">
        <v>12000</v>
      </c>
      <c r="F746" s="112"/>
      <c r="G746" s="112"/>
      <c r="H746" s="112"/>
      <c r="I746" s="112"/>
      <c r="J746" s="112">
        <v>6000</v>
      </c>
      <c r="K746" s="112"/>
      <c r="L746" s="112"/>
      <c r="M746" s="112"/>
      <c r="N746" s="112">
        <v>6000</v>
      </c>
      <c r="O746" s="112"/>
      <c r="P746" s="112"/>
      <c r="Q746" s="112"/>
      <c r="R746" s="77">
        <f t="shared" si="38"/>
        <v>12000</v>
      </c>
      <c r="S746" s="6">
        <f t="shared" si="36"/>
        <v>0</v>
      </c>
    </row>
    <row r="747" spans="1:19" hidden="1" x14ac:dyDescent="0.25">
      <c r="A747" s="85">
        <v>3342</v>
      </c>
      <c r="B747" s="46">
        <v>1</v>
      </c>
      <c r="C747" s="4">
        <v>5</v>
      </c>
      <c r="D747" s="1" t="s">
        <v>709</v>
      </c>
      <c r="E747" s="134">
        <v>8120</v>
      </c>
      <c r="F747" s="112"/>
      <c r="G747" s="112"/>
      <c r="H747" s="140"/>
      <c r="I747" s="77">
        <v>8120</v>
      </c>
      <c r="J747" s="112"/>
      <c r="K747" s="112"/>
      <c r="L747" s="112"/>
      <c r="M747" s="112"/>
      <c r="N747" s="112"/>
      <c r="O747" s="112"/>
      <c r="P747" s="112"/>
      <c r="Q747" s="112"/>
      <c r="R747" s="77">
        <f t="shared" si="38"/>
        <v>8120</v>
      </c>
      <c r="S747" s="6">
        <f t="shared" si="36"/>
        <v>0</v>
      </c>
    </row>
    <row r="748" spans="1:19" ht="75" hidden="1" x14ac:dyDescent="0.25">
      <c r="A748" s="72">
        <v>3342</v>
      </c>
      <c r="B748" s="46">
        <v>1</v>
      </c>
      <c r="C748" s="46">
        <v>6</v>
      </c>
      <c r="D748" s="13" t="s">
        <v>710</v>
      </c>
      <c r="E748" s="67">
        <v>64000</v>
      </c>
      <c r="F748" s="112"/>
      <c r="G748" s="112">
        <v>16000</v>
      </c>
      <c r="H748" s="112"/>
      <c r="I748" s="140">
        <v>16000</v>
      </c>
      <c r="J748" s="112"/>
      <c r="K748" s="112">
        <v>16000</v>
      </c>
      <c r="L748" s="112"/>
      <c r="M748" s="112">
        <v>16000</v>
      </c>
      <c r="N748" s="112"/>
      <c r="O748" s="112"/>
      <c r="P748" s="112"/>
      <c r="Q748" s="112"/>
      <c r="R748" s="77">
        <f t="shared" si="38"/>
        <v>64000</v>
      </c>
      <c r="S748" s="6">
        <f t="shared" si="36"/>
        <v>0</v>
      </c>
    </row>
    <row r="749" spans="1:19" ht="45" hidden="1" x14ac:dyDescent="0.25">
      <c r="A749" s="129">
        <v>3342</v>
      </c>
      <c r="B749" s="46">
        <v>1</v>
      </c>
      <c r="C749" s="46">
        <v>6</v>
      </c>
      <c r="D749" s="32" t="s">
        <v>711</v>
      </c>
      <c r="E749" s="44">
        <v>22770</v>
      </c>
      <c r="F749" s="130"/>
      <c r="G749" s="130"/>
      <c r="H749" s="130"/>
      <c r="I749" s="130"/>
      <c r="J749" s="130"/>
      <c r="K749" s="130"/>
      <c r="L749" s="130"/>
      <c r="M749" s="130"/>
      <c r="N749" s="54">
        <v>22770</v>
      </c>
      <c r="O749" s="130"/>
      <c r="P749" s="130"/>
      <c r="Q749" s="130"/>
      <c r="R749" s="77">
        <f t="shared" si="38"/>
        <v>22770</v>
      </c>
      <c r="S749" s="6">
        <f t="shared" si="36"/>
        <v>0</v>
      </c>
    </row>
    <row r="750" spans="1:19" hidden="1" x14ac:dyDescent="0.25">
      <c r="A750" s="129">
        <v>3342</v>
      </c>
      <c r="B750" s="46">
        <v>1</v>
      </c>
      <c r="C750" s="46">
        <v>6</v>
      </c>
      <c r="D750" s="32"/>
      <c r="E750" s="44">
        <v>20000</v>
      </c>
      <c r="F750" s="130"/>
      <c r="G750" s="130"/>
      <c r="H750" s="130"/>
      <c r="I750" s="130">
        <v>20000</v>
      </c>
      <c r="J750" s="130"/>
      <c r="K750" s="130"/>
      <c r="L750" s="130"/>
      <c r="M750" s="130"/>
      <c r="N750" s="54"/>
      <c r="O750" s="130"/>
      <c r="P750" s="130"/>
      <c r="Q750" s="130"/>
      <c r="R750" s="77">
        <f t="shared" si="38"/>
        <v>20000</v>
      </c>
      <c r="S750" s="6">
        <f t="shared" si="36"/>
        <v>0</v>
      </c>
    </row>
    <row r="751" spans="1:19" ht="75" hidden="1" x14ac:dyDescent="0.25">
      <c r="A751" s="43">
        <v>3342</v>
      </c>
      <c r="B751" s="46">
        <v>1</v>
      </c>
      <c r="C751" s="46">
        <v>6</v>
      </c>
      <c r="D751" s="5" t="s">
        <v>650</v>
      </c>
      <c r="E751" s="44">
        <f>20700-19390.04</f>
        <v>1309.9599999999991</v>
      </c>
      <c r="F751" s="6"/>
      <c r="G751" s="6"/>
      <c r="H751" s="44">
        <f>20700-19390.04</f>
        <v>1309.9599999999991</v>
      </c>
      <c r="I751" s="6"/>
      <c r="J751" s="6"/>
      <c r="K751" s="6"/>
      <c r="L751" s="6"/>
      <c r="M751" s="6"/>
      <c r="N751" s="6"/>
      <c r="O751" s="6"/>
      <c r="P751" s="6"/>
      <c r="Q751" s="6"/>
      <c r="R751" s="6">
        <f>SUBTOTAL(9,F751:Q751)</f>
        <v>0</v>
      </c>
      <c r="S751" s="6">
        <f t="shared" si="36"/>
        <v>1309.9599999999991</v>
      </c>
    </row>
    <row r="752" spans="1:19" hidden="1" x14ac:dyDescent="0.25">
      <c r="A752" s="43">
        <v>3381</v>
      </c>
      <c r="B752" s="46">
        <v>1</v>
      </c>
      <c r="C752" s="46">
        <v>6</v>
      </c>
      <c r="D752" s="74" t="s">
        <v>712</v>
      </c>
      <c r="E752" s="48">
        <v>178400</v>
      </c>
      <c r="F752" s="49">
        <v>12200</v>
      </c>
      <c r="G752" s="49">
        <v>12200</v>
      </c>
      <c r="H752" s="49">
        <v>28200</v>
      </c>
      <c r="I752" s="49">
        <v>12200</v>
      </c>
      <c r="J752" s="49">
        <v>12200</v>
      </c>
      <c r="K752" s="49">
        <v>12200</v>
      </c>
      <c r="L752" s="49">
        <v>12200</v>
      </c>
      <c r="M752" s="49">
        <v>12200</v>
      </c>
      <c r="N752" s="49">
        <v>12200</v>
      </c>
      <c r="O752" s="49">
        <v>12200</v>
      </c>
      <c r="P752" s="49">
        <v>12200</v>
      </c>
      <c r="Q752" s="49">
        <v>28200</v>
      </c>
      <c r="R752" s="6">
        <f>SUBTOTAL(9,F752:Q752)</f>
        <v>0</v>
      </c>
      <c r="S752" s="6">
        <f t="shared" si="36"/>
        <v>178400</v>
      </c>
    </row>
    <row r="753" spans="1:19" hidden="1" x14ac:dyDescent="0.25">
      <c r="A753" s="43">
        <v>3381</v>
      </c>
      <c r="B753" s="46">
        <v>1</v>
      </c>
      <c r="C753" s="46">
        <v>6</v>
      </c>
      <c r="D753" s="74" t="s">
        <v>713</v>
      </c>
      <c r="E753" s="48">
        <v>74000</v>
      </c>
      <c r="F753" s="49">
        <v>8000</v>
      </c>
      <c r="G753" s="49">
        <v>6000</v>
      </c>
      <c r="H753" s="49">
        <v>6000</v>
      </c>
      <c r="I753" s="49">
        <v>6000</v>
      </c>
      <c r="J753" s="49">
        <v>6000</v>
      </c>
      <c r="K753" s="49">
        <v>6000</v>
      </c>
      <c r="L753" s="49">
        <v>6000</v>
      </c>
      <c r="M753" s="49">
        <v>6000</v>
      </c>
      <c r="N753" s="49">
        <v>6000</v>
      </c>
      <c r="O753" s="49">
        <v>6000</v>
      </c>
      <c r="P753" s="49">
        <v>6000</v>
      </c>
      <c r="Q753" s="49">
        <v>6000</v>
      </c>
      <c r="R753" s="6">
        <f>SUBTOTAL(9,F753:Q753)</f>
        <v>0</v>
      </c>
      <c r="S753" s="6">
        <f t="shared" si="36"/>
        <v>74000</v>
      </c>
    </row>
    <row r="754" spans="1:19" hidden="1" x14ac:dyDescent="0.25">
      <c r="A754" s="43">
        <v>3391</v>
      </c>
      <c r="B754" s="46">
        <v>2</v>
      </c>
      <c r="C754" s="46">
        <v>6</v>
      </c>
      <c r="D754" s="128" t="s">
        <v>714</v>
      </c>
      <c r="E754" s="48">
        <v>14000</v>
      </c>
      <c r="F754" s="49"/>
      <c r="G754" s="49"/>
      <c r="H754" s="49"/>
      <c r="I754" s="49"/>
      <c r="J754" s="49"/>
      <c r="K754" s="49">
        <v>14000</v>
      </c>
      <c r="L754" s="49"/>
      <c r="M754" s="49"/>
      <c r="N754" s="49"/>
      <c r="O754" s="49"/>
      <c r="P754" s="49"/>
      <c r="Q754" s="49"/>
      <c r="R754" s="49">
        <f>SUM(F754:Q754)</f>
        <v>14000</v>
      </c>
      <c r="S754" s="6">
        <f t="shared" si="36"/>
        <v>0</v>
      </c>
    </row>
    <row r="755" spans="1:19" hidden="1" x14ac:dyDescent="0.25">
      <c r="A755" s="43">
        <v>3411</v>
      </c>
      <c r="B755" s="46">
        <v>1</v>
      </c>
      <c r="C755" s="46">
        <v>6</v>
      </c>
      <c r="D755" s="74"/>
      <c r="E755" s="48">
        <v>8000.04</v>
      </c>
      <c r="F755" s="49">
        <v>666.67</v>
      </c>
      <c r="G755" s="49">
        <v>666.67</v>
      </c>
      <c r="H755" s="49">
        <v>666.67</v>
      </c>
      <c r="I755" s="49">
        <v>666.67</v>
      </c>
      <c r="J755" s="49">
        <v>666.67</v>
      </c>
      <c r="K755" s="49">
        <v>666.67</v>
      </c>
      <c r="L755" s="49">
        <v>666.67</v>
      </c>
      <c r="M755" s="49">
        <v>666.67</v>
      </c>
      <c r="N755" s="49">
        <v>666.67</v>
      </c>
      <c r="O755" s="49">
        <v>666.67</v>
      </c>
      <c r="P755" s="49">
        <v>666.67</v>
      </c>
      <c r="Q755" s="49">
        <v>666.67</v>
      </c>
      <c r="R755" s="6">
        <f>SUBTOTAL(9,F755:Q755)</f>
        <v>0</v>
      </c>
      <c r="S755" s="6">
        <f t="shared" si="36"/>
        <v>8000.04</v>
      </c>
    </row>
    <row r="756" spans="1:19" hidden="1" x14ac:dyDescent="0.25">
      <c r="A756" s="43">
        <v>3411</v>
      </c>
      <c r="B756" s="46">
        <v>1</v>
      </c>
      <c r="C756" s="46">
        <v>6</v>
      </c>
      <c r="D756" s="74" t="s">
        <v>715</v>
      </c>
      <c r="E756" s="48">
        <v>12000</v>
      </c>
      <c r="F756" s="49">
        <v>1000</v>
      </c>
      <c r="G756" s="49">
        <v>1000</v>
      </c>
      <c r="H756" s="49">
        <v>1000</v>
      </c>
      <c r="I756" s="49">
        <v>1000</v>
      </c>
      <c r="J756" s="49">
        <v>1000</v>
      </c>
      <c r="K756" s="49">
        <v>1000</v>
      </c>
      <c r="L756" s="49">
        <v>1000</v>
      </c>
      <c r="M756" s="49">
        <v>1000</v>
      </c>
      <c r="N756" s="49">
        <v>1000</v>
      </c>
      <c r="O756" s="49">
        <v>1000</v>
      </c>
      <c r="P756" s="49">
        <v>1000</v>
      </c>
      <c r="Q756" s="49">
        <v>1000</v>
      </c>
      <c r="R756" s="6">
        <f>SUBTOTAL(9,F756:Q756)</f>
        <v>0</v>
      </c>
      <c r="S756" s="6">
        <f t="shared" si="36"/>
        <v>12000</v>
      </c>
    </row>
    <row r="757" spans="1:19" hidden="1" x14ac:dyDescent="0.25">
      <c r="A757" s="43">
        <v>3531</v>
      </c>
      <c r="B757" s="46">
        <v>1</v>
      </c>
      <c r="C757" s="46">
        <v>6</v>
      </c>
      <c r="D757" s="74" t="s">
        <v>716</v>
      </c>
      <c r="E757" s="48">
        <v>67500</v>
      </c>
      <c r="F757" s="49">
        <v>5500</v>
      </c>
      <c r="G757" s="49">
        <v>5500</v>
      </c>
      <c r="H757" s="49">
        <v>5500</v>
      </c>
      <c r="I757" s="49">
        <v>5500</v>
      </c>
      <c r="J757" s="49">
        <v>5500</v>
      </c>
      <c r="K757" s="49">
        <v>5500</v>
      </c>
      <c r="L757" s="49">
        <v>7000</v>
      </c>
      <c r="M757" s="49">
        <v>5500</v>
      </c>
      <c r="N757" s="49">
        <v>5500</v>
      </c>
      <c r="O757" s="49">
        <v>5500</v>
      </c>
      <c r="P757" s="49">
        <v>5500</v>
      </c>
      <c r="Q757" s="49">
        <v>5500</v>
      </c>
      <c r="R757" s="49">
        <f>SUBTOTAL(9,F757:Q757)</f>
        <v>0</v>
      </c>
      <c r="S757" s="6">
        <f t="shared" si="36"/>
        <v>67500</v>
      </c>
    </row>
    <row r="758" spans="1:19" ht="285" hidden="1" x14ac:dyDescent="0.25">
      <c r="A758" s="43">
        <v>3531</v>
      </c>
      <c r="B758" s="46">
        <v>1</v>
      </c>
      <c r="C758" s="4">
        <v>5</v>
      </c>
      <c r="D758" s="13" t="s">
        <v>717</v>
      </c>
      <c r="E758" s="87">
        <v>28000</v>
      </c>
      <c r="F758" s="49"/>
      <c r="G758" s="49"/>
      <c r="H758" s="141">
        <v>7000</v>
      </c>
      <c r="I758" s="112"/>
      <c r="J758" s="112"/>
      <c r="K758" s="141">
        <v>7000</v>
      </c>
      <c r="L758" s="112"/>
      <c r="M758" s="141">
        <v>7000</v>
      </c>
      <c r="N758" s="112"/>
      <c r="O758" s="112"/>
      <c r="P758" s="112">
        <v>7000</v>
      </c>
      <c r="Q758" s="112"/>
      <c r="R758" s="87">
        <f>SUM(F758:Q758)</f>
        <v>28000</v>
      </c>
      <c r="S758" s="6">
        <f t="shared" si="36"/>
        <v>0</v>
      </c>
    </row>
    <row r="759" spans="1:19" hidden="1" x14ac:dyDescent="0.25">
      <c r="A759" s="72">
        <v>3551</v>
      </c>
      <c r="B759" s="46">
        <v>1</v>
      </c>
      <c r="C759" s="46">
        <v>6</v>
      </c>
      <c r="D759" s="5" t="s">
        <v>718</v>
      </c>
      <c r="E759" s="53">
        <v>34300</v>
      </c>
      <c r="F759" s="6">
        <v>500</v>
      </c>
      <c r="G759" s="6">
        <v>7000</v>
      </c>
      <c r="H759" s="6">
        <v>9000</v>
      </c>
      <c r="I759" s="6">
        <v>4000</v>
      </c>
      <c r="J759" s="6">
        <v>5000</v>
      </c>
      <c r="K759" s="6">
        <v>7000</v>
      </c>
      <c r="L759" s="6">
        <v>1800</v>
      </c>
      <c r="M759" s="6"/>
      <c r="N759" s="6"/>
      <c r="O759" s="6"/>
      <c r="P759" s="6"/>
      <c r="Q759" s="6"/>
      <c r="R759" s="6">
        <f>SUBTOTAL(9,F759:Q759)</f>
        <v>0</v>
      </c>
      <c r="S759" s="6">
        <f t="shared" si="36"/>
        <v>34300</v>
      </c>
    </row>
    <row r="760" spans="1:19" ht="90" hidden="1" x14ac:dyDescent="0.25">
      <c r="A760" s="43">
        <v>3581</v>
      </c>
      <c r="B760" s="46">
        <v>1</v>
      </c>
      <c r="C760" s="46">
        <v>6</v>
      </c>
      <c r="D760" s="142" t="s">
        <v>719</v>
      </c>
      <c r="E760" s="89">
        <v>21000</v>
      </c>
      <c r="F760" s="4"/>
      <c r="G760" s="112">
        <v>16000</v>
      </c>
      <c r="H760" s="87"/>
      <c r="I760" s="4"/>
      <c r="J760" s="4"/>
      <c r="K760" s="4"/>
      <c r="L760" s="4"/>
      <c r="M760" s="87">
        <v>5000</v>
      </c>
      <c r="N760" s="4"/>
      <c r="O760" s="4"/>
      <c r="P760" s="4"/>
      <c r="Q760" s="4"/>
      <c r="R760" s="77">
        <f t="shared" ref="R760:R772" si="39">SUM(F760:Q760)</f>
        <v>21000</v>
      </c>
      <c r="S760" s="6">
        <f t="shared" si="36"/>
        <v>0</v>
      </c>
    </row>
    <row r="761" spans="1:19" ht="30" hidden="1" x14ac:dyDescent="0.25">
      <c r="A761" s="94">
        <v>3621</v>
      </c>
      <c r="B761" s="46">
        <v>3</v>
      </c>
      <c r="C761" s="46">
        <v>6</v>
      </c>
      <c r="D761" s="13" t="s">
        <v>720</v>
      </c>
      <c r="E761" s="143">
        <v>36000</v>
      </c>
      <c r="F761" s="77"/>
      <c r="G761" s="77"/>
      <c r="H761" s="77"/>
      <c r="I761" s="77"/>
      <c r="J761" s="77"/>
      <c r="K761" s="77">
        <v>12000</v>
      </c>
      <c r="L761" s="77">
        <v>12000</v>
      </c>
      <c r="M761" s="77">
        <v>12000</v>
      </c>
      <c r="N761" s="77"/>
      <c r="O761" s="77"/>
      <c r="P761" s="77"/>
      <c r="Q761" s="77"/>
      <c r="R761" s="77">
        <f t="shared" si="39"/>
        <v>36000</v>
      </c>
      <c r="S761" s="6">
        <f t="shared" si="36"/>
        <v>0</v>
      </c>
    </row>
    <row r="762" spans="1:19" ht="49.5" hidden="1" customHeight="1" x14ac:dyDescent="0.25">
      <c r="A762" s="94">
        <v>3611</v>
      </c>
      <c r="B762" s="46">
        <v>3</v>
      </c>
      <c r="C762" s="4">
        <v>5</v>
      </c>
      <c r="D762" s="4" t="s">
        <v>666</v>
      </c>
      <c r="E762" s="67">
        <v>6500</v>
      </c>
      <c r="F762" s="77"/>
      <c r="G762" s="77">
        <v>6500</v>
      </c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>
        <f t="shared" si="39"/>
        <v>6500</v>
      </c>
      <c r="S762" s="6">
        <f t="shared" si="36"/>
        <v>0</v>
      </c>
    </row>
    <row r="763" spans="1:19" hidden="1" x14ac:dyDescent="0.25">
      <c r="A763" s="94">
        <v>3611</v>
      </c>
      <c r="B763" s="46">
        <v>3</v>
      </c>
      <c r="C763" s="4">
        <v>5</v>
      </c>
      <c r="D763" s="4" t="s">
        <v>666</v>
      </c>
      <c r="E763" s="67">
        <v>5200</v>
      </c>
      <c r="F763" s="77"/>
      <c r="G763" s="77">
        <v>5200</v>
      </c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>
        <f t="shared" si="39"/>
        <v>5200</v>
      </c>
      <c r="S763" s="6">
        <f t="shared" si="36"/>
        <v>0</v>
      </c>
    </row>
    <row r="764" spans="1:19" hidden="1" x14ac:dyDescent="0.25">
      <c r="A764" s="94">
        <v>3611</v>
      </c>
      <c r="B764" s="46">
        <v>3</v>
      </c>
      <c r="C764" s="4">
        <v>5</v>
      </c>
      <c r="D764" s="4" t="s">
        <v>721</v>
      </c>
      <c r="E764" s="67">
        <v>1276</v>
      </c>
      <c r="F764" s="77"/>
      <c r="G764" s="77"/>
      <c r="H764" s="77"/>
      <c r="I764" s="77"/>
      <c r="J764" s="77">
        <f>E764</f>
        <v>1276</v>
      </c>
      <c r="K764" s="77"/>
      <c r="L764" s="77"/>
      <c r="M764" s="77"/>
      <c r="N764" s="77"/>
      <c r="O764" s="77"/>
      <c r="P764" s="77"/>
      <c r="Q764" s="77"/>
      <c r="R764" s="77">
        <f t="shared" si="39"/>
        <v>1276</v>
      </c>
      <c r="S764" s="6">
        <f t="shared" si="36"/>
        <v>0</v>
      </c>
    </row>
    <row r="765" spans="1:19" hidden="1" x14ac:dyDescent="0.25">
      <c r="A765" s="94">
        <v>3611</v>
      </c>
      <c r="B765" s="46">
        <v>2</v>
      </c>
      <c r="C765" s="4">
        <v>5</v>
      </c>
      <c r="D765" s="4" t="s">
        <v>722</v>
      </c>
      <c r="E765" s="67">
        <v>765</v>
      </c>
      <c r="F765" s="77"/>
      <c r="G765" s="77"/>
      <c r="H765" s="77"/>
      <c r="I765" s="77"/>
      <c r="J765" s="77"/>
      <c r="K765" s="77"/>
      <c r="L765" s="77"/>
      <c r="M765" s="77"/>
      <c r="N765" s="77"/>
      <c r="O765" s="77">
        <f>E765</f>
        <v>765</v>
      </c>
      <c r="P765" s="77"/>
      <c r="Q765" s="77"/>
      <c r="R765" s="77">
        <f t="shared" si="39"/>
        <v>765</v>
      </c>
      <c r="S765" s="6">
        <f t="shared" si="36"/>
        <v>0</v>
      </c>
    </row>
    <row r="766" spans="1:19" hidden="1" x14ac:dyDescent="0.25">
      <c r="A766" s="144">
        <v>3611</v>
      </c>
      <c r="B766" s="46">
        <v>3</v>
      </c>
      <c r="C766" s="4">
        <v>5</v>
      </c>
      <c r="D766" s="4" t="s">
        <v>723</v>
      </c>
      <c r="E766" s="67">
        <v>7655.9999999999991</v>
      </c>
      <c r="F766" s="77"/>
      <c r="G766" s="145"/>
      <c r="H766" s="77"/>
      <c r="I766" s="77"/>
      <c r="J766" s="77">
        <f>E766</f>
        <v>7655.9999999999991</v>
      </c>
      <c r="K766" s="77"/>
      <c r="L766" s="77"/>
      <c r="M766" s="77"/>
      <c r="N766" s="77"/>
      <c r="O766" s="77"/>
      <c r="P766" s="77"/>
      <c r="Q766" s="77"/>
      <c r="R766" s="77">
        <f t="shared" si="39"/>
        <v>7655.9999999999991</v>
      </c>
      <c r="S766" s="6">
        <f t="shared" si="36"/>
        <v>0</v>
      </c>
    </row>
    <row r="767" spans="1:19" hidden="1" x14ac:dyDescent="0.25">
      <c r="A767" s="12">
        <v>3611</v>
      </c>
      <c r="B767" s="46">
        <v>2</v>
      </c>
      <c r="C767" s="4">
        <v>5</v>
      </c>
      <c r="D767" s="4" t="s">
        <v>724</v>
      </c>
      <c r="E767" s="67">
        <v>243.59999999999997</v>
      </c>
      <c r="F767" s="77"/>
      <c r="G767" s="77"/>
      <c r="H767" s="77"/>
      <c r="I767" s="77"/>
      <c r="J767" s="77"/>
      <c r="K767" s="77"/>
      <c r="L767" s="77"/>
      <c r="M767" s="77"/>
      <c r="N767" s="77"/>
      <c r="O767" s="77">
        <f>E767</f>
        <v>243.59999999999997</v>
      </c>
      <c r="P767" s="77"/>
      <c r="Q767" s="77"/>
      <c r="R767" s="77">
        <f t="shared" si="39"/>
        <v>243.59999999999997</v>
      </c>
      <c r="S767" s="6">
        <f t="shared" si="36"/>
        <v>0</v>
      </c>
    </row>
    <row r="768" spans="1:19" hidden="1" x14ac:dyDescent="0.25">
      <c r="A768" s="12">
        <v>3611</v>
      </c>
      <c r="B768" s="46">
        <v>3</v>
      </c>
      <c r="C768" s="4">
        <v>5</v>
      </c>
      <c r="D768" s="4" t="s">
        <v>725</v>
      </c>
      <c r="E768" s="67">
        <v>1623.9999999999998</v>
      </c>
      <c r="F768" s="77"/>
      <c r="G768" s="77"/>
      <c r="H768" s="77"/>
      <c r="I768" s="77"/>
      <c r="J768" s="77">
        <f>E768</f>
        <v>1623.9999999999998</v>
      </c>
      <c r="K768" s="77"/>
      <c r="L768" s="77"/>
      <c r="M768" s="77"/>
      <c r="N768" s="77"/>
      <c r="O768" s="77"/>
      <c r="P768" s="77"/>
      <c r="Q768" s="77"/>
      <c r="R768" s="77">
        <f t="shared" si="39"/>
        <v>1623.9999999999998</v>
      </c>
      <c r="S768" s="6">
        <f t="shared" si="36"/>
        <v>0</v>
      </c>
    </row>
    <row r="769" spans="1:20" hidden="1" x14ac:dyDescent="0.25">
      <c r="A769" s="12">
        <v>3631</v>
      </c>
      <c r="B769" s="46">
        <v>3</v>
      </c>
      <c r="C769" s="4">
        <v>5</v>
      </c>
      <c r="D769" s="4" t="s">
        <v>726</v>
      </c>
      <c r="E769" s="67">
        <v>14000</v>
      </c>
      <c r="F769" s="77"/>
      <c r="G769" s="77"/>
      <c r="H769" s="77"/>
      <c r="I769" s="77">
        <v>14000</v>
      </c>
      <c r="J769" s="77"/>
      <c r="K769" s="77"/>
      <c r="L769" s="77"/>
      <c r="M769" s="77"/>
      <c r="N769" s="77"/>
      <c r="O769" s="77"/>
      <c r="P769" s="77"/>
      <c r="Q769" s="77"/>
      <c r="R769" s="77">
        <f t="shared" si="39"/>
        <v>14000</v>
      </c>
      <c r="S769" s="6">
        <f t="shared" si="36"/>
        <v>0</v>
      </c>
    </row>
    <row r="770" spans="1:20" hidden="1" x14ac:dyDescent="0.25">
      <c r="A770" s="12">
        <v>3631</v>
      </c>
      <c r="B770" s="46">
        <v>3</v>
      </c>
      <c r="C770" s="4">
        <v>5</v>
      </c>
      <c r="D770" s="4" t="s">
        <v>727</v>
      </c>
      <c r="E770" s="67">
        <v>3854.9999999999995</v>
      </c>
      <c r="F770" s="77"/>
      <c r="G770" s="77"/>
      <c r="H770" s="77">
        <f>E770</f>
        <v>3854.9999999999995</v>
      </c>
      <c r="I770" s="77"/>
      <c r="J770" s="77"/>
      <c r="K770" s="77"/>
      <c r="L770" s="77"/>
      <c r="M770" s="77"/>
      <c r="N770" s="77"/>
      <c r="O770" s="77"/>
      <c r="P770" s="77"/>
      <c r="Q770" s="77"/>
      <c r="R770" s="77">
        <f t="shared" si="39"/>
        <v>3854.9999999999995</v>
      </c>
      <c r="S770" s="6">
        <f t="shared" si="36"/>
        <v>0</v>
      </c>
    </row>
    <row r="771" spans="1:20" hidden="1" x14ac:dyDescent="0.25">
      <c r="A771" s="12">
        <v>3631</v>
      </c>
      <c r="B771" s="46">
        <v>3</v>
      </c>
      <c r="C771" s="4">
        <v>5</v>
      </c>
      <c r="D771" s="4" t="s">
        <v>728</v>
      </c>
      <c r="E771" s="67">
        <v>6100</v>
      </c>
      <c r="F771" s="77"/>
      <c r="G771" s="77"/>
      <c r="H771" s="77">
        <f>E771</f>
        <v>6100</v>
      </c>
      <c r="I771" s="77"/>
      <c r="J771" s="77"/>
      <c r="K771" s="77"/>
      <c r="L771" s="77"/>
      <c r="M771" s="77"/>
      <c r="N771" s="77"/>
      <c r="O771" s="77"/>
      <c r="P771" s="77"/>
      <c r="Q771" s="77"/>
      <c r="R771" s="77">
        <f t="shared" si="39"/>
        <v>6100</v>
      </c>
      <c r="S771" s="6">
        <f t="shared" si="36"/>
        <v>0</v>
      </c>
    </row>
    <row r="772" spans="1:20" hidden="1" x14ac:dyDescent="0.25">
      <c r="A772" s="12">
        <v>3661</v>
      </c>
      <c r="B772" s="46">
        <v>3</v>
      </c>
      <c r="C772" s="4">
        <v>5</v>
      </c>
      <c r="D772" s="4" t="s">
        <v>729</v>
      </c>
      <c r="E772" s="67">
        <v>4300</v>
      </c>
      <c r="F772" s="77"/>
      <c r="G772" s="77"/>
      <c r="H772" s="77"/>
      <c r="I772" s="77"/>
      <c r="J772" s="77"/>
      <c r="K772" s="77">
        <v>4300</v>
      </c>
      <c r="L772" s="77"/>
      <c r="M772" s="77"/>
      <c r="N772" s="77"/>
      <c r="O772" s="77"/>
      <c r="P772" s="77"/>
      <c r="Q772" s="77"/>
      <c r="R772" s="77">
        <f t="shared" si="39"/>
        <v>4300</v>
      </c>
      <c r="S772" s="6">
        <f t="shared" si="36"/>
        <v>0</v>
      </c>
    </row>
    <row r="773" spans="1:20" ht="60" hidden="1" x14ac:dyDescent="0.25">
      <c r="A773" s="129">
        <v>3791</v>
      </c>
      <c r="B773" s="46">
        <v>1</v>
      </c>
      <c r="C773" s="4">
        <v>5</v>
      </c>
      <c r="D773" s="29" t="s">
        <v>730</v>
      </c>
      <c r="E773" s="44">
        <v>19890</v>
      </c>
      <c r="F773" s="130"/>
      <c r="G773" s="130"/>
      <c r="H773" s="130"/>
      <c r="I773" s="130"/>
      <c r="J773" s="130"/>
      <c r="K773" s="130"/>
      <c r="L773" s="130"/>
      <c r="M773" s="130"/>
      <c r="N773" s="54">
        <v>19890</v>
      </c>
      <c r="O773" s="130"/>
      <c r="P773" s="130"/>
      <c r="Q773" s="130"/>
      <c r="R773" s="54">
        <f>SUBTOTAL(9,F773:Q773)</f>
        <v>0</v>
      </c>
      <c r="S773" s="6">
        <f t="shared" si="36"/>
        <v>19890</v>
      </c>
      <c r="T773" s="16"/>
    </row>
    <row r="774" spans="1:20" hidden="1" x14ac:dyDescent="0.25">
      <c r="A774" s="72">
        <v>3921</v>
      </c>
      <c r="B774" s="46">
        <v>1</v>
      </c>
      <c r="C774" s="46">
        <v>6</v>
      </c>
      <c r="D774" s="7" t="s">
        <v>731</v>
      </c>
      <c r="E774" s="138">
        <v>297000</v>
      </c>
      <c r="F774" s="6"/>
      <c r="G774" s="6">
        <f>30000-8500-4500</f>
        <v>17000</v>
      </c>
      <c r="H774" s="6"/>
      <c r="I774" s="6"/>
      <c r="J774" s="6"/>
      <c r="K774" s="6"/>
      <c r="L774" s="6"/>
      <c r="M774" s="6"/>
      <c r="N774" s="6"/>
      <c r="O774" s="6"/>
      <c r="P774" s="6"/>
      <c r="Q774" s="6">
        <v>280000</v>
      </c>
      <c r="R774" s="112">
        <f>SUBTOTAL(9,F774:Q774)</f>
        <v>0</v>
      </c>
      <c r="S774" s="6">
        <f t="shared" ref="S774:S811" si="40">E774-R774</f>
        <v>297000</v>
      </c>
    </row>
    <row r="775" spans="1:20" ht="24" hidden="1" x14ac:dyDescent="0.25">
      <c r="A775" s="72">
        <v>3362</v>
      </c>
      <c r="B775" s="46">
        <v>1</v>
      </c>
      <c r="C775" s="46">
        <v>1</v>
      </c>
      <c r="D775" s="7" t="s">
        <v>732</v>
      </c>
      <c r="E775" s="138">
        <v>4500</v>
      </c>
      <c r="F775" s="6"/>
      <c r="G775" s="6">
        <v>4060</v>
      </c>
      <c r="H775" s="6"/>
      <c r="I775" s="6"/>
      <c r="J775" s="6"/>
      <c r="K775" s="6"/>
      <c r="L775" s="6"/>
      <c r="M775" s="6"/>
      <c r="N775" s="6"/>
      <c r="O775" s="6">
        <v>440</v>
      </c>
      <c r="P775" s="6"/>
      <c r="Q775" s="6"/>
      <c r="R775" s="112">
        <f>SUBTOTAL(9,F775:Q775)</f>
        <v>0</v>
      </c>
      <c r="S775" s="6">
        <f t="shared" si="40"/>
        <v>4500</v>
      </c>
    </row>
    <row r="776" spans="1:20" ht="24" hidden="1" x14ac:dyDescent="0.25">
      <c r="A776" s="72">
        <v>3951</v>
      </c>
      <c r="B776" s="46">
        <v>1</v>
      </c>
      <c r="C776" s="46">
        <v>1</v>
      </c>
      <c r="D776" s="7" t="s">
        <v>733</v>
      </c>
      <c r="E776" s="138">
        <v>8500</v>
      </c>
      <c r="F776" s="6"/>
      <c r="G776" s="6">
        <v>8500</v>
      </c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112">
        <f>SUBTOTAL(9,F776:Q776)</f>
        <v>0</v>
      </c>
      <c r="S776" s="6">
        <f t="shared" si="40"/>
        <v>8500</v>
      </c>
    </row>
    <row r="777" spans="1:20" hidden="1" x14ac:dyDescent="0.25">
      <c r="A777" s="43">
        <v>5111</v>
      </c>
      <c r="B777" s="46">
        <v>2</v>
      </c>
      <c r="C777" s="4">
        <v>5</v>
      </c>
      <c r="D777" s="5" t="s">
        <v>734</v>
      </c>
      <c r="E777" s="53">
        <v>5000</v>
      </c>
      <c r="F777" s="6"/>
      <c r="G777" s="6"/>
      <c r="H777" s="6"/>
      <c r="I777" s="6"/>
      <c r="J777" s="6"/>
      <c r="K777" s="6"/>
      <c r="L777" s="6"/>
      <c r="M777" s="6">
        <v>5000</v>
      </c>
      <c r="N777" s="6"/>
      <c r="O777" s="6"/>
      <c r="P777" s="6"/>
      <c r="Q777" s="6"/>
      <c r="R777" s="6">
        <f t="shared" ref="R777:R810" si="41">SUM(F777:Q777)</f>
        <v>5000</v>
      </c>
      <c r="S777" s="6">
        <f t="shared" si="40"/>
        <v>0</v>
      </c>
    </row>
    <row r="778" spans="1:20" ht="30" hidden="1" x14ac:dyDescent="0.25">
      <c r="A778" s="72">
        <v>5111</v>
      </c>
      <c r="B778" s="46">
        <v>1</v>
      </c>
      <c r="C778" s="4">
        <v>5</v>
      </c>
      <c r="D778" s="13" t="s">
        <v>735</v>
      </c>
      <c r="E778" s="67">
        <v>3100</v>
      </c>
      <c r="G778" s="146"/>
      <c r="H778" s="112">
        <f>2500+600</f>
        <v>3100</v>
      </c>
      <c r="I778" s="112"/>
      <c r="J778" s="112"/>
      <c r="K778" s="112"/>
      <c r="L778" s="112"/>
      <c r="M778" s="112"/>
      <c r="N778" s="112"/>
      <c r="O778" s="112"/>
      <c r="P778" s="112"/>
      <c r="Q778" s="112"/>
      <c r="R778" s="77">
        <f>SUM(G778:Q778)</f>
        <v>3100</v>
      </c>
      <c r="S778" s="6">
        <f t="shared" si="40"/>
        <v>0</v>
      </c>
    </row>
    <row r="779" spans="1:20" hidden="1" x14ac:dyDescent="0.25">
      <c r="A779" s="43"/>
      <c r="B779" s="46"/>
      <c r="C779" s="4"/>
      <c r="D779" s="128"/>
      <c r="E779" s="147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68">
        <f t="shared" si="41"/>
        <v>0</v>
      </c>
      <c r="S779" s="6">
        <f t="shared" si="40"/>
        <v>0</v>
      </c>
    </row>
    <row r="780" spans="1:20" hidden="1" x14ac:dyDescent="0.25">
      <c r="A780" s="43">
        <v>5111</v>
      </c>
      <c r="B780" s="46">
        <v>3</v>
      </c>
      <c r="C780" s="4">
        <v>5</v>
      </c>
      <c r="D780" s="128" t="s">
        <v>736</v>
      </c>
      <c r="E780" s="147">
        <v>4200</v>
      </c>
      <c r="F780" s="49"/>
      <c r="G780" s="49"/>
      <c r="H780" s="49">
        <v>4200</v>
      </c>
      <c r="I780" s="49"/>
      <c r="J780" s="49"/>
      <c r="K780" s="49"/>
      <c r="L780" s="49"/>
      <c r="M780" s="49"/>
      <c r="N780" s="49"/>
      <c r="O780" s="49"/>
      <c r="P780" s="49"/>
      <c r="Q780" s="49"/>
      <c r="R780" s="68">
        <f t="shared" si="41"/>
        <v>4200</v>
      </c>
      <c r="S780" s="6">
        <f t="shared" si="40"/>
        <v>0</v>
      </c>
    </row>
    <row r="781" spans="1:20" hidden="1" x14ac:dyDescent="0.25">
      <c r="A781" s="43">
        <v>5111</v>
      </c>
      <c r="B781" s="46">
        <v>1</v>
      </c>
      <c r="C781" s="4">
        <v>5</v>
      </c>
      <c r="D781" s="7" t="s">
        <v>737</v>
      </c>
      <c r="E781" s="148">
        <v>2500</v>
      </c>
      <c r="F781" s="132"/>
      <c r="G781" s="132"/>
      <c r="H781" s="6"/>
      <c r="I781" s="132"/>
      <c r="J781" s="132"/>
      <c r="K781" s="132"/>
      <c r="L781" s="132"/>
      <c r="M781" s="132">
        <v>2500</v>
      </c>
      <c r="N781" s="132"/>
      <c r="O781" s="132"/>
      <c r="P781" s="132"/>
      <c r="Q781" s="132"/>
      <c r="R781" s="77">
        <f t="shared" si="41"/>
        <v>2500</v>
      </c>
      <c r="S781" s="6">
        <f t="shared" si="40"/>
        <v>0</v>
      </c>
    </row>
    <row r="782" spans="1:20" ht="75" hidden="1" x14ac:dyDescent="0.25">
      <c r="A782" s="43">
        <v>5111</v>
      </c>
      <c r="B782" s="46">
        <v>1</v>
      </c>
      <c r="C782" s="4">
        <v>5</v>
      </c>
      <c r="D782" s="13" t="s">
        <v>738</v>
      </c>
      <c r="E782" s="44">
        <v>7450</v>
      </c>
      <c r="F782" s="6"/>
      <c r="G782" s="6"/>
      <c r="I782" s="6"/>
      <c r="J782" s="6"/>
      <c r="K782" s="6"/>
      <c r="L782" s="6"/>
      <c r="M782" s="6">
        <v>7450</v>
      </c>
      <c r="N782" s="6"/>
      <c r="O782" s="6"/>
      <c r="P782" s="6"/>
      <c r="Q782" s="6"/>
      <c r="R782" s="77">
        <f t="shared" si="41"/>
        <v>7450</v>
      </c>
      <c r="S782" s="6">
        <f t="shared" si="40"/>
        <v>0</v>
      </c>
    </row>
    <row r="783" spans="1:20" ht="30" hidden="1" x14ac:dyDescent="0.25">
      <c r="A783" s="43">
        <v>5111</v>
      </c>
      <c r="B783" s="46">
        <v>2</v>
      </c>
      <c r="C783" s="4">
        <v>5</v>
      </c>
      <c r="D783" s="5" t="s">
        <v>739</v>
      </c>
      <c r="E783" s="44">
        <v>2600</v>
      </c>
      <c r="F783" s="6"/>
      <c r="G783" s="6"/>
      <c r="H783" s="6"/>
      <c r="J783" s="6"/>
      <c r="K783" s="6"/>
      <c r="L783" s="6"/>
      <c r="M783" s="6">
        <v>2600</v>
      </c>
      <c r="N783" s="6"/>
      <c r="O783" s="6"/>
      <c r="P783" s="6"/>
      <c r="Q783" s="6"/>
      <c r="R783" s="54">
        <f t="shared" si="41"/>
        <v>2600</v>
      </c>
      <c r="S783" s="6">
        <f t="shared" si="40"/>
        <v>0</v>
      </c>
    </row>
    <row r="784" spans="1:20" ht="75" hidden="1" x14ac:dyDescent="0.25">
      <c r="A784" s="43">
        <v>5151</v>
      </c>
      <c r="B784" s="46">
        <v>2</v>
      </c>
      <c r="C784" s="4">
        <v>5</v>
      </c>
      <c r="D784" s="149" t="s">
        <v>740</v>
      </c>
      <c r="E784" s="147">
        <v>12000</v>
      </c>
      <c r="F784" s="49"/>
      <c r="G784" s="49"/>
      <c r="H784" s="30"/>
      <c r="J784" s="49"/>
      <c r="K784" s="49"/>
      <c r="L784" s="49"/>
      <c r="M784" s="49">
        <v>12000</v>
      </c>
      <c r="N784" s="49"/>
      <c r="O784" s="49"/>
      <c r="P784" s="49"/>
      <c r="Q784" s="49"/>
      <c r="R784" s="49">
        <f t="shared" si="41"/>
        <v>12000</v>
      </c>
      <c r="S784" s="6">
        <f t="shared" si="40"/>
        <v>0</v>
      </c>
    </row>
    <row r="785" spans="1:19" hidden="1" x14ac:dyDescent="0.25">
      <c r="A785" s="43">
        <v>5151</v>
      </c>
      <c r="B785" s="46">
        <v>1</v>
      </c>
      <c r="C785" s="4">
        <v>5</v>
      </c>
      <c r="D785" s="13" t="s">
        <v>741</v>
      </c>
      <c r="E785" s="67">
        <f>66084-0.38</f>
        <v>66083.62</v>
      </c>
      <c r="G785" s="6"/>
      <c r="H785" s="6"/>
      <c r="I785" s="6"/>
      <c r="J785" s="6"/>
      <c r="K785" s="6"/>
      <c r="L785" s="6"/>
      <c r="M785" s="6">
        <f>66084-0.38</f>
        <v>66083.62</v>
      </c>
      <c r="N785" s="6"/>
      <c r="O785" s="6"/>
      <c r="P785" s="6"/>
      <c r="Q785" s="6"/>
      <c r="R785" s="77">
        <f t="shared" si="41"/>
        <v>66083.62</v>
      </c>
      <c r="S785" s="6">
        <f t="shared" si="40"/>
        <v>0</v>
      </c>
    </row>
    <row r="786" spans="1:19" hidden="1" x14ac:dyDescent="0.25">
      <c r="A786" s="43">
        <v>5151</v>
      </c>
      <c r="B786" s="46">
        <v>1</v>
      </c>
      <c r="C786" s="4">
        <v>5</v>
      </c>
      <c r="D786" s="7" t="s">
        <v>742</v>
      </c>
      <c r="E786" s="55">
        <v>1200</v>
      </c>
      <c r="F786" s="6"/>
      <c r="G786" s="6"/>
      <c r="H786" s="6"/>
      <c r="I786" s="6"/>
      <c r="J786" s="6"/>
      <c r="K786" s="6"/>
      <c r="L786" s="6"/>
      <c r="M786" s="6">
        <v>1200</v>
      </c>
      <c r="N786" s="6"/>
      <c r="O786" s="6"/>
      <c r="P786" s="6"/>
      <c r="Q786" s="6"/>
      <c r="R786" s="77">
        <f t="shared" si="41"/>
        <v>1200</v>
      </c>
      <c r="S786" s="6">
        <f t="shared" si="40"/>
        <v>0</v>
      </c>
    </row>
    <row r="787" spans="1:19" hidden="1" x14ac:dyDescent="0.25">
      <c r="A787" s="43">
        <v>5151</v>
      </c>
      <c r="B787" s="46">
        <v>1</v>
      </c>
      <c r="C787" s="4">
        <v>5</v>
      </c>
      <c r="D787" s="7" t="s">
        <v>743</v>
      </c>
      <c r="E787" s="55">
        <v>6000</v>
      </c>
      <c r="F787" s="6"/>
      <c r="G787" s="6"/>
      <c r="H787" s="6"/>
      <c r="I787" s="6"/>
      <c r="J787" s="6"/>
      <c r="K787" s="6"/>
      <c r="L787" s="6"/>
      <c r="M787" s="6">
        <v>6000</v>
      </c>
      <c r="N787" s="6"/>
      <c r="O787" s="6"/>
      <c r="P787" s="6"/>
      <c r="Q787" s="6"/>
      <c r="R787" s="77">
        <f t="shared" si="41"/>
        <v>6000</v>
      </c>
      <c r="S787" s="6">
        <f t="shared" si="40"/>
        <v>0</v>
      </c>
    </row>
    <row r="788" spans="1:19" hidden="1" x14ac:dyDescent="0.25">
      <c r="A788" s="43">
        <v>5151</v>
      </c>
      <c r="B788" s="46">
        <v>1</v>
      </c>
      <c r="C788" s="4">
        <v>5</v>
      </c>
      <c r="D788" s="7" t="s">
        <v>744</v>
      </c>
      <c r="E788" s="55">
        <v>1500</v>
      </c>
      <c r="F788" s="6"/>
      <c r="G788" s="6"/>
      <c r="H788" s="6"/>
      <c r="I788" s="6"/>
      <c r="J788" s="6"/>
      <c r="K788" s="6"/>
      <c r="L788" s="6"/>
      <c r="M788" s="6">
        <v>1500</v>
      </c>
      <c r="N788" s="6"/>
      <c r="O788" s="6"/>
      <c r="P788" s="6"/>
      <c r="Q788" s="6"/>
      <c r="R788" s="77">
        <f t="shared" si="41"/>
        <v>1500</v>
      </c>
      <c r="S788" s="6">
        <f t="shared" si="40"/>
        <v>0</v>
      </c>
    </row>
    <row r="789" spans="1:19" ht="36" hidden="1" x14ac:dyDescent="0.25">
      <c r="A789" s="43">
        <v>5151</v>
      </c>
      <c r="B789" s="46">
        <v>1</v>
      </c>
      <c r="C789" s="4">
        <v>4</v>
      </c>
      <c r="D789" s="7" t="s">
        <v>745</v>
      </c>
      <c r="E789" s="55">
        <v>150000</v>
      </c>
      <c r="F789" s="6"/>
      <c r="G789" s="6"/>
      <c r="H789" s="6"/>
      <c r="I789" s="6"/>
      <c r="J789" s="6">
        <v>150000</v>
      </c>
      <c r="K789" s="6"/>
      <c r="L789" s="6"/>
      <c r="M789" s="6"/>
      <c r="N789" s="6"/>
      <c r="O789" s="6"/>
      <c r="P789" s="6"/>
      <c r="Q789" s="6"/>
      <c r="R789" s="77">
        <f t="shared" si="41"/>
        <v>150000</v>
      </c>
      <c r="S789" s="6">
        <f t="shared" si="40"/>
        <v>0</v>
      </c>
    </row>
    <row r="790" spans="1:19" ht="195" hidden="1" x14ac:dyDescent="0.25">
      <c r="A790" s="43">
        <v>5151</v>
      </c>
      <c r="B790" s="46">
        <v>1</v>
      </c>
      <c r="C790" s="4">
        <v>5</v>
      </c>
      <c r="D790" s="13" t="s">
        <v>746</v>
      </c>
      <c r="E790" s="53">
        <v>16240</v>
      </c>
      <c r="F790" s="6"/>
      <c r="G790" s="6"/>
      <c r="J790" s="112"/>
      <c r="K790" s="112"/>
      <c r="L790" s="112"/>
      <c r="M790" s="112">
        <v>16240</v>
      </c>
      <c r="N790" s="112"/>
      <c r="O790" s="112"/>
      <c r="P790" s="112"/>
      <c r="Q790" s="112"/>
      <c r="R790" s="77">
        <f t="shared" si="41"/>
        <v>16240</v>
      </c>
      <c r="S790" s="6">
        <f t="shared" si="40"/>
        <v>0</v>
      </c>
    </row>
    <row r="791" spans="1:19" ht="30" hidden="1" x14ac:dyDescent="0.25">
      <c r="A791" s="43">
        <v>5151</v>
      </c>
      <c r="B791" s="46">
        <v>1</v>
      </c>
      <c r="C791" s="4">
        <v>5</v>
      </c>
      <c r="D791" s="5" t="s">
        <v>747</v>
      </c>
      <c r="E791" s="44">
        <v>2860</v>
      </c>
      <c r="F791" s="6"/>
      <c r="G791" s="6"/>
      <c r="H791" s="6"/>
      <c r="J791" s="6"/>
      <c r="K791" s="6"/>
      <c r="L791" s="6"/>
      <c r="M791" s="6">
        <v>2860</v>
      </c>
      <c r="N791" s="6"/>
      <c r="O791" s="6"/>
      <c r="P791" s="6"/>
      <c r="Q791" s="6"/>
      <c r="R791" s="77">
        <f t="shared" si="41"/>
        <v>2860</v>
      </c>
      <c r="S791" s="6">
        <f t="shared" si="40"/>
        <v>0</v>
      </c>
    </row>
    <row r="792" spans="1:19" ht="165" hidden="1" x14ac:dyDescent="0.25">
      <c r="A792" s="43">
        <v>5151</v>
      </c>
      <c r="B792" s="46">
        <v>1</v>
      </c>
      <c r="C792" s="4">
        <v>5</v>
      </c>
      <c r="D792" s="5" t="s">
        <v>748</v>
      </c>
      <c r="E792" s="44">
        <v>17250</v>
      </c>
      <c r="F792" s="6"/>
      <c r="G792" s="6"/>
      <c r="H792" s="6"/>
      <c r="J792" s="6"/>
      <c r="K792" s="6"/>
      <c r="L792" s="6"/>
      <c r="M792" s="6">
        <v>17250</v>
      </c>
      <c r="N792" s="6"/>
      <c r="O792" s="6"/>
      <c r="P792" s="6"/>
      <c r="Q792" s="6"/>
      <c r="R792" s="77">
        <f t="shared" si="41"/>
        <v>17250</v>
      </c>
      <c r="S792" s="6">
        <f t="shared" si="40"/>
        <v>0</v>
      </c>
    </row>
    <row r="793" spans="1:19" ht="30" hidden="1" x14ac:dyDescent="0.25">
      <c r="A793" s="43">
        <v>5191</v>
      </c>
      <c r="B793" s="46">
        <v>1</v>
      </c>
      <c r="C793" s="4">
        <v>5</v>
      </c>
      <c r="D793" s="5" t="s">
        <v>749</v>
      </c>
      <c r="E793" s="44">
        <v>8025</v>
      </c>
      <c r="F793" s="6"/>
      <c r="G793" s="6"/>
      <c r="H793" s="6"/>
      <c r="I793" s="6"/>
      <c r="J793" s="6"/>
      <c r="K793" s="6">
        <f>7450+575</f>
        <v>8025</v>
      </c>
      <c r="L793" s="6"/>
      <c r="M793" s="6"/>
      <c r="N793" s="6"/>
      <c r="O793" s="6"/>
      <c r="P793" s="6"/>
      <c r="Q793" s="6"/>
      <c r="R793" s="77">
        <f t="shared" si="41"/>
        <v>8025</v>
      </c>
      <c r="S793" s="6">
        <f t="shared" si="40"/>
        <v>0</v>
      </c>
    </row>
    <row r="794" spans="1:19" ht="45" hidden="1" x14ac:dyDescent="0.25">
      <c r="A794" s="43">
        <v>5191</v>
      </c>
      <c r="B794" s="46">
        <v>1</v>
      </c>
      <c r="C794" s="4">
        <v>5</v>
      </c>
      <c r="D794" s="5" t="s">
        <v>750</v>
      </c>
      <c r="E794" s="44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77">
        <f t="shared" si="41"/>
        <v>0</v>
      </c>
      <c r="S794" s="6">
        <f t="shared" si="40"/>
        <v>0</v>
      </c>
    </row>
    <row r="795" spans="1:19" ht="45" hidden="1" x14ac:dyDescent="0.25">
      <c r="A795" s="43">
        <v>5231</v>
      </c>
      <c r="B795" s="46">
        <v>1</v>
      </c>
      <c r="C795" s="4">
        <v>5</v>
      </c>
      <c r="D795" s="5" t="s">
        <v>751</v>
      </c>
      <c r="E795" s="44">
        <v>2250</v>
      </c>
      <c r="F795" s="6"/>
      <c r="G795" s="6"/>
      <c r="H795" s="6">
        <v>2250</v>
      </c>
      <c r="I795" s="6"/>
      <c r="J795" s="6"/>
      <c r="K795" s="6"/>
      <c r="L795" s="6"/>
      <c r="M795" s="6"/>
      <c r="N795" s="6"/>
      <c r="O795" s="6"/>
      <c r="P795" s="6"/>
      <c r="Q795" s="6"/>
      <c r="R795" s="77">
        <f t="shared" si="41"/>
        <v>2250</v>
      </c>
      <c r="S795" s="6">
        <f t="shared" si="40"/>
        <v>0</v>
      </c>
    </row>
    <row r="796" spans="1:19" ht="30" hidden="1" x14ac:dyDescent="0.25">
      <c r="A796" s="1">
        <v>5231</v>
      </c>
      <c r="B796" s="46">
        <v>1</v>
      </c>
      <c r="C796" s="4">
        <v>5</v>
      </c>
      <c r="D796" s="150" t="s">
        <v>752</v>
      </c>
      <c r="E796" s="151">
        <v>11000</v>
      </c>
      <c r="F796" s="152"/>
      <c r="G796" s="152"/>
      <c r="H796" s="153">
        <v>11000</v>
      </c>
      <c r="I796" s="152"/>
      <c r="J796" s="152"/>
      <c r="K796" s="152"/>
      <c r="L796" s="152"/>
      <c r="M796" s="152"/>
      <c r="N796" s="152"/>
      <c r="O796" s="152"/>
      <c r="P796" s="152"/>
      <c r="Q796" s="152"/>
      <c r="R796" s="77">
        <f t="shared" si="41"/>
        <v>11000</v>
      </c>
      <c r="S796" s="6">
        <f t="shared" si="40"/>
        <v>0</v>
      </c>
    </row>
    <row r="797" spans="1:19" ht="30" hidden="1" x14ac:dyDescent="0.25">
      <c r="A797" s="1">
        <v>5231</v>
      </c>
      <c r="B797" s="46">
        <v>1</v>
      </c>
      <c r="C797" s="4">
        <v>5</v>
      </c>
      <c r="D797" s="150" t="s">
        <v>753</v>
      </c>
      <c r="E797" s="151">
        <v>15000</v>
      </c>
      <c r="F797" s="152"/>
      <c r="G797" s="152"/>
      <c r="H797" s="153">
        <v>15000</v>
      </c>
      <c r="I797" s="152"/>
      <c r="J797" s="152"/>
      <c r="K797" s="152"/>
      <c r="L797" s="152"/>
      <c r="M797" s="152"/>
      <c r="N797" s="152"/>
      <c r="O797" s="152"/>
      <c r="P797" s="152"/>
      <c r="Q797" s="152"/>
      <c r="R797" s="77">
        <f t="shared" si="41"/>
        <v>15000</v>
      </c>
      <c r="S797" s="6">
        <f t="shared" si="40"/>
        <v>0</v>
      </c>
    </row>
    <row r="798" spans="1:19" hidden="1" x14ac:dyDescent="0.25">
      <c r="A798" s="43">
        <v>5311</v>
      </c>
      <c r="B798" s="46">
        <v>1</v>
      </c>
      <c r="C798" s="4">
        <v>5</v>
      </c>
      <c r="D798" s="5" t="s">
        <v>754</v>
      </c>
      <c r="E798" s="44">
        <v>9625</v>
      </c>
      <c r="F798" s="53"/>
      <c r="G798" s="6"/>
      <c r="H798" s="6"/>
      <c r="I798" s="6"/>
      <c r="J798" s="6"/>
      <c r="K798" s="6"/>
      <c r="L798" s="6"/>
      <c r="M798" s="6">
        <v>9625</v>
      </c>
      <c r="N798" s="6"/>
      <c r="O798" s="6"/>
      <c r="P798" s="6"/>
      <c r="Q798" s="6"/>
      <c r="R798" s="77">
        <f t="shared" si="41"/>
        <v>9625</v>
      </c>
      <c r="S798" s="6">
        <f t="shared" si="40"/>
        <v>0</v>
      </c>
    </row>
    <row r="799" spans="1:19" ht="30" hidden="1" x14ac:dyDescent="0.25">
      <c r="A799" s="43">
        <v>5311</v>
      </c>
      <c r="B799" s="46">
        <v>1</v>
      </c>
      <c r="C799" s="4">
        <v>5</v>
      </c>
      <c r="D799" s="5" t="s">
        <v>755</v>
      </c>
      <c r="E799" s="44">
        <v>6998.5</v>
      </c>
      <c r="F799" s="53"/>
      <c r="G799" s="6"/>
      <c r="H799" s="6"/>
      <c r="I799" s="6"/>
      <c r="J799" s="6"/>
      <c r="K799" s="6"/>
      <c r="L799" s="6"/>
      <c r="M799" s="6">
        <v>6998.5</v>
      </c>
      <c r="N799" s="6"/>
      <c r="O799" s="6"/>
      <c r="P799" s="6"/>
      <c r="Q799" s="6"/>
      <c r="R799" s="77">
        <f t="shared" si="41"/>
        <v>6998.5</v>
      </c>
      <c r="S799" s="6">
        <f t="shared" si="40"/>
        <v>0</v>
      </c>
    </row>
    <row r="800" spans="1:19" ht="30" hidden="1" x14ac:dyDescent="0.25">
      <c r="A800" s="43">
        <v>5311</v>
      </c>
      <c r="B800" s="46">
        <v>1</v>
      </c>
      <c r="C800" s="4">
        <v>5</v>
      </c>
      <c r="D800" s="5" t="s">
        <v>756</v>
      </c>
      <c r="E800" s="44">
        <v>6840</v>
      </c>
      <c r="F800" s="53"/>
      <c r="G800" s="6"/>
      <c r="H800" s="6"/>
      <c r="I800" s="6"/>
      <c r="J800" s="6"/>
      <c r="K800" s="6"/>
      <c r="L800" s="6"/>
      <c r="M800" s="6">
        <v>6840</v>
      </c>
      <c r="N800" s="6"/>
      <c r="O800" s="6"/>
      <c r="P800" s="6"/>
      <c r="Q800" s="6"/>
      <c r="R800" s="77">
        <f t="shared" si="41"/>
        <v>6840</v>
      </c>
      <c r="S800" s="6">
        <f t="shared" si="40"/>
        <v>0</v>
      </c>
    </row>
    <row r="801" spans="1:19" ht="75" hidden="1" x14ac:dyDescent="0.25">
      <c r="A801" s="43">
        <v>5311</v>
      </c>
      <c r="B801" s="46">
        <v>1</v>
      </c>
      <c r="C801" s="4">
        <v>5</v>
      </c>
      <c r="D801" s="13" t="s">
        <v>757</v>
      </c>
      <c r="E801" s="53">
        <v>19000</v>
      </c>
      <c r="F801" s="6"/>
      <c r="G801" s="6"/>
      <c r="H801" s="6">
        <v>19000</v>
      </c>
      <c r="I801" s="6"/>
      <c r="J801" s="6"/>
      <c r="K801" s="6"/>
      <c r="L801" s="6"/>
      <c r="M801" s="6"/>
      <c r="N801" s="6"/>
      <c r="O801" s="6"/>
      <c r="P801" s="6"/>
      <c r="Q801" s="6"/>
      <c r="R801" s="77">
        <f t="shared" si="41"/>
        <v>19000</v>
      </c>
      <c r="S801" s="6">
        <f t="shared" si="40"/>
        <v>0</v>
      </c>
    </row>
    <row r="802" spans="1:19" ht="75" hidden="1" x14ac:dyDescent="0.25">
      <c r="A802" s="43">
        <v>5311</v>
      </c>
      <c r="B802" s="46">
        <v>1</v>
      </c>
      <c r="C802" s="4">
        <v>5</v>
      </c>
      <c r="D802" s="13" t="s">
        <v>758</v>
      </c>
      <c r="E802" s="53">
        <v>10000</v>
      </c>
      <c r="F802" s="6"/>
      <c r="G802" s="6"/>
      <c r="H802" s="6">
        <v>10000</v>
      </c>
      <c r="I802" s="6"/>
      <c r="J802" s="6"/>
      <c r="K802" s="6"/>
      <c r="L802" s="6"/>
      <c r="M802" s="6"/>
      <c r="N802" s="6"/>
      <c r="O802" s="6"/>
      <c r="P802" s="6"/>
      <c r="Q802" s="6"/>
      <c r="R802" s="77">
        <f t="shared" si="41"/>
        <v>10000</v>
      </c>
      <c r="S802" s="6">
        <f t="shared" si="40"/>
        <v>0</v>
      </c>
    </row>
    <row r="803" spans="1:19" hidden="1" x14ac:dyDescent="0.25">
      <c r="A803" s="43">
        <v>5311</v>
      </c>
      <c r="B803" s="46">
        <v>1</v>
      </c>
      <c r="C803" s="4">
        <v>5</v>
      </c>
      <c r="D803" s="5" t="s">
        <v>759</v>
      </c>
      <c r="E803" s="44">
        <v>8625</v>
      </c>
      <c r="F803" s="6"/>
      <c r="G803" s="6"/>
      <c r="H803" s="6"/>
      <c r="J803" s="6"/>
      <c r="K803" s="6"/>
      <c r="L803" s="6"/>
      <c r="M803" s="6">
        <v>8625</v>
      </c>
      <c r="N803" s="6"/>
      <c r="O803" s="6"/>
      <c r="P803" s="6"/>
      <c r="Q803" s="6"/>
      <c r="R803" s="77">
        <f t="shared" si="41"/>
        <v>8625</v>
      </c>
      <c r="S803" s="6">
        <f t="shared" si="40"/>
        <v>0</v>
      </c>
    </row>
    <row r="804" spans="1:19" ht="30" hidden="1" x14ac:dyDescent="0.25">
      <c r="A804" s="43">
        <v>5311</v>
      </c>
      <c r="B804" s="46">
        <v>1</v>
      </c>
      <c r="C804" s="4">
        <v>5</v>
      </c>
      <c r="D804" s="21" t="s">
        <v>760</v>
      </c>
      <c r="E804" s="44">
        <v>6198.5</v>
      </c>
      <c r="F804" s="6"/>
      <c r="G804" s="6"/>
      <c r="H804" s="6"/>
      <c r="J804" s="6"/>
      <c r="K804" s="6"/>
      <c r="L804" s="6"/>
      <c r="M804" s="6">
        <v>6198.5</v>
      </c>
      <c r="N804" s="6"/>
      <c r="O804" s="6"/>
      <c r="P804" s="6"/>
      <c r="Q804" s="6"/>
      <c r="R804" s="77">
        <f t="shared" si="41"/>
        <v>6198.5</v>
      </c>
      <c r="S804" s="6">
        <f t="shared" si="40"/>
        <v>0</v>
      </c>
    </row>
    <row r="805" spans="1:19" ht="30" hidden="1" x14ac:dyDescent="0.25">
      <c r="A805" s="43">
        <v>5311</v>
      </c>
      <c r="B805" s="46">
        <v>1</v>
      </c>
      <c r="C805" s="4">
        <v>5</v>
      </c>
      <c r="D805" s="5" t="s">
        <v>761</v>
      </c>
      <c r="E805" s="44">
        <v>6440</v>
      </c>
      <c r="F805" s="6"/>
      <c r="G805" s="6"/>
      <c r="H805" s="6"/>
      <c r="J805" s="6"/>
      <c r="K805" s="6"/>
      <c r="L805" s="6"/>
      <c r="M805" s="6">
        <v>6440</v>
      </c>
      <c r="N805" s="6"/>
      <c r="O805" s="6"/>
      <c r="P805" s="6"/>
      <c r="Q805" s="6"/>
      <c r="R805" s="77">
        <f t="shared" si="41"/>
        <v>6440</v>
      </c>
      <c r="S805" s="6">
        <f t="shared" si="40"/>
        <v>0</v>
      </c>
    </row>
    <row r="806" spans="1:19" hidden="1" x14ac:dyDescent="0.25">
      <c r="A806" s="43">
        <v>5791</v>
      </c>
      <c r="B806" s="46">
        <v>1</v>
      </c>
      <c r="C806" s="4">
        <v>5</v>
      </c>
      <c r="D806" s="31" t="s">
        <v>762</v>
      </c>
      <c r="E806" s="131">
        <v>2630</v>
      </c>
      <c r="F806" s="49"/>
      <c r="G806" s="49"/>
      <c r="H806" s="49"/>
      <c r="I806" s="49"/>
      <c r="J806" s="49"/>
      <c r="K806" s="49"/>
      <c r="L806" s="49">
        <v>2630</v>
      </c>
      <c r="M806" s="49"/>
      <c r="N806" s="49"/>
      <c r="O806" s="49"/>
      <c r="P806" s="49"/>
      <c r="Q806" s="49"/>
      <c r="R806" s="77">
        <f t="shared" si="41"/>
        <v>2630</v>
      </c>
      <c r="S806" s="6">
        <f t="shared" si="40"/>
        <v>0</v>
      </c>
    </row>
    <row r="807" spans="1:19" ht="24" hidden="1" x14ac:dyDescent="0.25">
      <c r="A807" s="43">
        <v>5661</v>
      </c>
      <c r="B807" s="46">
        <v>1</v>
      </c>
      <c r="C807" s="4">
        <v>5</v>
      </c>
      <c r="D807" s="7" t="s">
        <v>763</v>
      </c>
      <c r="E807" s="55">
        <v>5000</v>
      </c>
      <c r="F807" s="6"/>
      <c r="G807" s="6">
        <v>5000</v>
      </c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77">
        <f t="shared" si="41"/>
        <v>5000</v>
      </c>
      <c r="S807" s="6">
        <f t="shared" si="40"/>
        <v>0</v>
      </c>
    </row>
    <row r="808" spans="1:19" ht="24" hidden="1" x14ac:dyDescent="0.25">
      <c r="A808" s="43">
        <v>5671</v>
      </c>
      <c r="B808" s="46">
        <v>1</v>
      </c>
      <c r="C808" s="4">
        <v>5</v>
      </c>
      <c r="D808" s="7" t="s">
        <v>764</v>
      </c>
      <c r="E808" s="55">
        <v>2750</v>
      </c>
      <c r="F808" s="6"/>
      <c r="G808" s="6"/>
      <c r="H808" s="6"/>
      <c r="I808" s="6"/>
      <c r="J808" s="6"/>
      <c r="K808" s="6"/>
      <c r="L808" s="6"/>
      <c r="M808" s="6">
        <f>1100+2280-600-30</f>
        <v>2750</v>
      </c>
      <c r="N808" s="6"/>
      <c r="O808" s="6"/>
      <c r="P808" s="6"/>
      <c r="Q808" s="6"/>
      <c r="R808" s="77">
        <f t="shared" si="41"/>
        <v>2750</v>
      </c>
      <c r="S808" s="6">
        <f t="shared" si="40"/>
        <v>0</v>
      </c>
    </row>
    <row r="809" spans="1:19" ht="30" hidden="1" x14ac:dyDescent="0.25">
      <c r="A809" s="43">
        <v>5911</v>
      </c>
      <c r="B809" s="46">
        <v>1</v>
      </c>
      <c r="C809" s="4">
        <v>5</v>
      </c>
      <c r="D809" s="13" t="s">
        <v>765</v>
      </c>
      <c r="E809" s="67">
        <v>50000</v>
      </c>
      <c r="F809" s="6"/>
      <c r="G809" s="6">
        <v>35000</v>
      </c>
      <c r="H809" s="6"/>
      <c r="I809" s="6"/>
      <c r="J809" s="6"/>
      <c r="K809" s="6"/>
      <c r="L809" s="6"/>
      <c r="M809" s="6"/>
      <c r="N809" s="6">
        <v>15000</v>
      </c>
      <c r="O809" s="6"/>
      <c r="P809" s="6"/>
      <c r="Q809" s="6"/>
      <c r="R809" s="77">
        <f t="shared" si="41"/>
        <v>50000</v>
      </c>
      <c r="S809" s="6">
        <f t="shared" si="40"/>
        <v>0</v>
      </c>
    </row>
    <row r="810" spans="1:19" ht="60" hidden="1" x14ac:dyDescent="0.25">
      <c r="A810" s="43">
        <v>5921</v>
      </c>
      <c r="B810" s="46">
        <v>1</v>
      </c>
      <c r="C810" s="4">
        <v>5</v>
      </c>
      <c r="D810" s="5" t="s">
        <v>766</v>
      </c>
      <c r="E810" s="44">
        <v>1200</v>
      </c>
      <c r="F810" s="6"/>
      <c r="G810" s="6">
        <v>1200</v>
      </c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77">
        <f t="shared" si="41"/>
        <v>1200</v>
      </c>
      <c r="S810" s="6">
        <f t="shared" si="40"/>
        <v>0</v>
      </c>
    </row>
    <row r="811" spans="1:19" s="52" customFormat="1" ht="75" hidden="1" x14ac:dyDescent="0.25">
      <c r="A811" s="43">
        <v>5921</v>
      </c>
      <c r="B811" s="46">
        <v>1</v>
      </c>
      <c r="C811" s="4">
        <v>5</v>
      </c>
      <c r="D811" s="5" t="s">
        <v>767</v>
      </c>
      <c r="E811" s="44">
        <v>3500</v>
      </c>
      <c r="F811" s="6"/>
      <c r="G811" s="6">
        <v>3500</v>
      </c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77">
        <f>SUM(F811:Q811)</f>
        <v>3500</v>
      </c>
      <c r="S811" s="6">
        <f t="shared" si="40"/>
        <v>0</v>
      </c>
    </row>
    <row r="812" spans="1:19" hidden="1" x14ac:dyDescent="0.25">
      <c r="E812" s="155">
        <f t="shared" ref="E812:S812" si="42">SUM(E5:E811)</f>
        <v>3017666</v>
      </c>
      <c r="F812" s="155">
        <f t="shared" si="42"/>
        <v>54198.67</v>
      </c>
      <c r="G812" s="155">
        <f t="shared" si="42"/>
        <v>479620.94000000006</v>
      </c>
      <c r="H812" s="155">
        <f t="shared" si="42"/>
        <v>412920.10000000009</v>
      </c>
      <c r="I812" s="155">
        <f t="shared" si="42"/>
        <v>200197.67</v>
      </c>
      <c r="J812" s="155">
        <f t="shared" si="42"/>
        <v>312295.77</v>
      </c>
      <c r="K812" s="155">
        <f t="shared" si="42"/>
        <v>131091.66999999998</v>
      </c>
      <c r="L812" s="155">
        <f t="shared" si="42"/>
        <v>187121.67</v>
      </c>
      <c r="M812" s="155">
        <f t="shared" si="42"/>
        <v>467928.2300000001</v>
      </c>
      <c r="N812" s="155">
        <f t="shared" si="42"/>
        <v>293799.67000000004</v>
      </c>
      <c r="O812" s="155">
        <f t="shared" si="42"/>
        <v>66733.27</v>
      </c>
      <c r="P812" s="155">
        <f t="shared" si="42"/>
        <v>60891.67</v>
      </c>
      <c r="Q812" s="155">
        <f t="shared" si="42"/>
        <v>350866.67</v>
      </c>
      <c r="R812" s="155">
        <f>SUM(R5:R811)</f>
        <v>2116431.19</v>
      </c>
      <c r="S812" s="155">
        <f t="shared" si="42"/>
        <v>901234.81</v>
      </c>
    </row>
  </sheetData>
  <autoFilter ref="A4:R812">
    <filterColumn colId="0">
      <filters>
        <filter val="2111"/>
      </filters>
    </filterColumn>
  </autoFilter>
  <mergeCells count="1">
    <mergeCell ref="D1:E1"/>
  </mergeCells>
  <pageMargins left="0.70866141732283472" right="0.70866141732283472" top="0.74803149606299213" bottom="0.74803149606299213" header="0.31496062992125984" footer="0.31496062992125984"/>
  <pageSetup paperSize="5" scale="85" fitToHeight="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812"/>
  <sheetViews>
    <sheetView zoomScale="80" zoomScaleNormal="80" workbookViewId="0">
      <selection activeCell="D4" sqref="D4"/>
    </sheetView>
  </sheetViews>
  <sheetFormatPr baseColWidth="10" defaultColWidth="11.42578125" defaultRowHeight="15" x14ac:dyDescent="0.25"/>
  <cols>
    <col min="1" max="1" width="10.5703125" style="14" customWidth="1"/>
    <col min="2" max="2" width="93.85546875" style="14" hidden="1" customWidth="1"/>
    <col min="3" max="3" width="4.42578125" style="14" hidden="1" customWidth="1"/>
    <col min="4" max="4" width="41" style="154" customWidth="1"/>
    <col min="5" max="5" width="13.5703125" style="155" bestFit="1" customWidth="1"/>
    <col min="6" max="6" width="14.42578125" style="33" bestFit="1" customWidth="1"/>
    <col min="7" max="7" width="17.140625" style="33" bestFit="1" customWidth="1"/>
    <col min="8" max="8" width="12.28515625" style="33" bestFit="1" customWidth="1"/>
    <col min="9" max="9" width="14" style="33" customWidth="1"/>
    <col min="10" max="10" width="13.5703125" style="33" bestFit="1" customWidth="1"/>
    <col min="11" max="11" width="12.28515625" style="33" bestFit="1" customWidth="1"/>
    <col min="12" max="12" width="13" style="33" bestFit="1" customWidth="1"/>
    <col min="13" max="13" width="12.28515625" style="33" bestFit="1" customWidth="1"/>
    <col min="14" max="14" width="14.85546875" style="33" bestFit="1" customWidth="1"/>
    <col min="15" max="15" width="11.42578125" style="33"/>
    <col min="16" max="16" width="19.5703125" style="33" bestFit="1" customWidth="1"/>
    <col min="17" max="17" width="13" style="33" bestFit="1" customWidth="1"/>
    <col min="18" max="18" width="14" style="34" bestFit="1" customWidth="1"/>
    <col min="19" max="19" width="12.42578125" style="33" hidden="1" customWidth="1"/>
    <col min="20" max="20" width="13.85546875" style="14" bestFit="1" customWidth="1"/>
    <col min="21" max="16384" width="11.42578125" style="14"/>
  </cols>
  <sheetData>
    <row r="1" spans="1:21" x14ac:dyDescent="0.25">
      <c r="D1" s="181"/>
      <c r="E1" s="181"/>
    </row>
    <row r="2" spans="1:21" s="35" customFormat="1" ht="48" customHeight="1" x14ac:dyDescent="0.25">
      <c r="C2" s="36"/>
      <c r="D2" s="36" t="s">
        <v>770</v>
      </c>
      <c r="E2" s="38" t="s">
        <v>768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27" x14ac:dyDescent="0.25">
      <c r="A3" s="40"/>
      <c r="B3" s="40"/>
      <c r="C3" s="40"/>
      <c r="D3" s="41"/>
      <c r="E3" s="42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83.25" customHeight="1" x14ac:dyDescent="0.25">
      <c r="A4" s="156" t="s">
        <v>0</v>
      </c>
      <c r="B4" s="157" t="s">
        <v>1</v>
      </c>
      <c r="C4" s="157" t="s">
        <v>2</v>
      </c>
      <c r="D4" s="156" t="s">
        <v>3</v>
      </c>
      <c r="E4" s="158" t="s">
        <v>4</v>
      </c>
      <c r="F4" s="159" t="s">
        <v>5</v>
      </c>
      <c r="G4" s="159" t="s">
        <v>6</v>
      </c>
      <c r="H4" s="159" t="s">
        <v>7</v>
      </c>
      <c r="I4" s="159" t="s">
        <v>8</v>
      </c>
      <c r="J4" s="159" t="s">
        <v>9</v>
      </c>
      <c r="K4" s="159" t="s">
        <v>10</v>
      </c>
      <c r="L4" s="159" t="s">
        <v>11</v>
      </c>
      <c r="M4" s="159" t="s">
        <v>12</v>
      </c>
      <c r="N4" s="159" t="s">
        <v>13</v>
      </c>
      <c r="O4" s="159" t="s">
        <v>14</v>
      </c>
      <c r="P4" s="159" t="s">
        <v>15</v>
      </c>
      <c r="Q4" s="159" t="s">
        <v>16</v>
      </c>
      <c r="R4" s="160" t="s">
        <v>4</v>
      </c>
      <c r="S4" s="3" t="s">
        <v>17</v>
      </c>
    </row>
    <row r="5" spans="1:21" x14ac:dyDescent="0.25">
      <c r="A5" s="43">
        <v>2111</v>
      </c>
      <c r="B5" s="4">
        <v>2</v>
      </c>
      <c r="C5" s="4">
        <v>4</v>
      </c>
      <c r="D5" s="5" t="s">
        <v>18</v>
      </c>
      <c r="E5" s="44">
        <v>840</v>
      </c>
      <c r="F5" s="6"/>
      <c r="G5" s="6">
        <v>840</v>
      </c>
      <c r="H5" s="6"/>
      <c r="I5" s="6"/>
      <c r="J5" s="6"/>
      <c r="K5" s="6"/>
      <c r="L5" s="6"/>
      <c r="M5" s="6"/>
      <c r="N5" s="6"/>
      <c r="O5" s="6"/>
      <c r="P5" s="6"/>
      <c r="Q5" s="6"/>
      <c r="R5" s="45">
        <f t="shared" ref="R5:R14" si="0">SUM(F5:Q5)</f>
        <v>840</v>
      </c>
      <c r="S5" s="6">
        <f>E5-R5</f>
        <v>0</v>
      </c>
    </row>
    <row r="6" spans="1:21" x14ac:dyDescent="0.25">
      <c r="A6" s="43">
        <v>2111</v>
      </c>
      <c r="B6" s="4">
        <v>2</v>
      </c>
      <c r="C6" s="4">
        <v>4</v>
      </c>
      <c r="D6" s="5" t="s">
        <v>19</v>
      </c>
      <c r="E6" s="44">
        <v>150</v>
      </c>
      <c r="F6" s="6"/>
      <c r="G6" s="6">
        <v>150</v>
      </c>
      <c r="H6" s="6"/>
      <c r="I6" s="6"/>
      <c r="J6" s="6"/>
      <c r="K6" s="6"/>
      <c r="L6" s="6"/>
      <c r="M6" s="6"/>
      <c r="N6" s="6"/>
      <c r="O6" s="6"/>
      <c r="P6" s="6"/>
      <c r="Q6" s="6"/>
      <c r="R6" s="45">
        <f t="shared" si="0"/>
        <v>150</v>
      </c>
      <c r="S6" s="6">
        <f t="shared" ref="S6:S69" si="1">E6-R6</f>
        <v>0</v>
      </c>
    </row>
    <row r="7" spans="1:21" x14ac:dyDescent="0.25">
      <c r="A7" s="43">
        <v>2111</v>
      </c>
      <c r="B7" s="4">
        <v>2</v>
      </c>
      <c r="C7" s="4">
        <v>4</v>
      </c>
      <c r="D7" s="5" t="s">
        <v>20</v>
      </c>
      <c r="E7" s="44">
        <v>100</v>
      </c>
      <c r="F7" s="6"/>
      <c r="G7" s="6">
        <v>100</v>
      </c>
      <c r="H7" s="6"/>
      <c r="I7" s="6"/>
      <c r="J7" s="6"/>
      <c r="K7" s="6"/>
      <c r="L7" s="6"/>
      <c r="M7" s="6"/>
      <c r="N7" s="6"/>
      <c r="O7" s="6"/>
      <c r="P7" s="6"/>
      <c r="Q7" s="6"/>
      <c r="R7" s="45">
        <f t="shared" si="0"/>
        <v>100</v>
      </c>
      <c r="S7" s="6">
        <f t="shared" si="1"/>
        <v>0</v>
      </c>
      <c r="T7" s="33"/>
    </row>
    <row r="8" spans="1:21" x14ac:dyDescent="0.25">
      <c r="A8" s="43">
        <v>2111</v>
      </c>
      <c r="B8" s="4">
        <v>2</v>
      </c>
      <c r="C8" s="4">
        <v>4</v>
      </c>
      <c r="D8" s="5" t="s">
        <v>21</v>
      </c>
      <c r="E8" s="44">
        <v>240</v>
      </c>
      <c r="F8" s="6"/>
      <c r="G8" s="6">
        <v>240</v>
      </c>
      <c r="H8" s="6"/>
      <c r="I8" s="6"/>
      <c r="J8" s="6"/>
      <c r="K8" s="6"/>
      <c r="L8" s="6"/>
      <c r="M8" s="6"/>
      <c r="N8" s="6"/>
      <c r="O8" s="6"/>
      <c r="P8" s="6"/>
      <c r="Q8" s="6"/>
      <c r="R8" s="45">
        <f t="shared" si="0"/>
        <v>240</v>
      </c>
      <c r="S8" s="6">
        <f t="shared" si="1"/>
        <v>0</v>
      </c>
      <c r="T8" s="33"/>
    </row>
    <row r="9" spans="1:21" x14ac:dyDescent="0.25">
      <c r="A9" s="43">
        <v>2111</v>
      </c>
      <c r="B9" s="4">
        <v>2</v>
      </c>
      <c r="C9" s="4">
        <v>4</v>
      </c>
      <c r="D9" s="5" t="s">
        <v>22</v>
      </c>
      <c r="E9" s="44">
        <v>75</v>
      </c>
      <c r="F9" s="6"/>
      <c r="G9" s="6">
        <v>75</v>
      </c>
      <c r="H9" s="6"/>
      <c r="I9" s="6"/>
      <c r="J9" s="6"/>
      <c r="K9" s="6"/>
      <c r="L9" s="6"/>
      <c r="M9" s="6"/>
      <c r="N9" s="6"/>
      <c r="O9" s="6"/>
      <c r="P9" s="6"/>
      <c r="Q9" s="6"/>
      <c r="R9" s="45">
        <f t="shared" si="0"/>
        <v>75</v>
      </c>
      <c r="S9" s="6">
        <f t="shared" si="1"/>
        <v>0</v>
      </c>
      <c r="T9" s="33"/>
    </row>
    <row r="10" spans="1:21" x14ac:dyDescent="0.25">
      <c r="A10" s="43">
        <v>2111</v>
      </c>
      <c r="B10" s="4">
        <v>2</v>
      </c>
      <c r="C10" s="4">
        <v>4</v>
      </c>
      <c r="D10" s="5" t="s">
        <v>23</v>
      </c>
      <c r="E10" s="44">
        <v>30</v>
      </c>
      <c r="F10" s="6"/>
      <c r="G10" s="6">
        <v>30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45">
        <f t="shared" si="0"/>
        <v>30</v>
      </c>
      <c r="S10" s="6">
        <f t="shared" si="1"/>
        <v>0</v>
      </c>
    </row>
    <row r="11" spans="1:21" x14ac:dyDescent="0.25">
      <c r="A11" s="43">
        <v>2111</v>
      </c>
      <c r="B11" s="4">
        <v>2</v>
      </c>
      <c r="C11" s="4">
        <v>4</v>
      </c>
      <c r="D11" s="5" t="s">
        <v>24</v>
      </c>
      <c r="E11" s="44">
        <v>25</v>
      </c>
      <c r="F11" s="6"/>
      <c r="G11" s="6">
        <v>25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45">
        <f t="shared" si="0"/>
        <v>25</v>
      </c>
      <c r="S11" s="6">
        <f t="shared" si="1"/>
        <v>0</v>
      </c>
      <c r="T11" s="33"/>
    </row>
    <row r="12" spans="1:21" x14ac:dyDescent="0.25">
      <c r="A12" s="43">
        <v>2111</v>
      </c>
      <c r="B12" s="4">
        <v>2</v>
      </c>
      <c r="C12" s="4">
        <v>4</v>
      </c>
      <c r="D12" s="5" t="s">
        <v>25</v>
      </c>
      <c r="E12" s="44">
        <v>25</v>
      </c>
      <c r="F12" s="6"/>
      <c r="G12" s="6">
        <v>25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45">
        <f t="shared" si="0"/>
        <v>25</v>
      </c>
      <c r="S12" s="6">
        <f t="shared" si="1"/>
        <v>0</v>
      </c>
    </row>
    <row r="13" spans="1:21" x14ac:dyDescent="0.25">
      <c r="A13" s="43">
        <v>2111</v>
      </c>
      <c r="B13" s="4">
        <v>2</v>
      </c>
      <c r="C13" s="4">
        <v>4</v>
      </c>
      <c r="D13" s="5" t="s">
        <v>26</v>
      </c>
      <c r="E13" s="44">
        <v>25</v>
      </c>
      <c r="F13" s="6"/>
      <c r="G13" s="6">
        <v>25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45">
        <f t="shared" si="0"/>
        <v>25</v>
      </c>
      <c r="S13" s="6">
        <f t="shared" si="1"/>
        <v>0</v>
      </c>
    </row>
    <row r="14" spans="1:21" x14ac:dyDescent="0.25">
      <c r="A14" s="43">
        <v>2111</v>
      </c>
      <c r="B14" s="4">
        <v>2</v>
      </c>
      <c r="C14" s="4">
        <v>4</v>
      </c>
      <c r="D14" s="5" t="s">
        <v>27</v>
      </c>
      <c r="E14" s="44">
        <v>25</v>
      </c>
      <c r="F14" s="6"/>
      <c r="G14" s="6">
        <v>25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45">
        <f t="shared" si="0"/>
        <v>25</v>
      </c>
      <c r="S14" s="6">
        <f t="shared" si="1"/>
        <v>0</v>
      </c>
    </row>
    <row r="15" spans="1:21" x14ac:dyDescent="0.25">
      <c r="A15" s="43">
        <v>2111</v>
      </c>
      <c r="B15" s="46">
        <v>1</v>
      </c>
      <c r="C15" s="4">
        <v>4</v>
      </c>
      <c r="D15" s="47" t="s">
        <v>28</v>
      </c>
      <c r="E15" s="48">
        <v>30000</v>
      </c>
      <c r="F15" s="49"/>
      <c r="G15" s="49"/>
      <c r="H15" s="49">
        <v>30000</v>
      </c>
      <c r="I15" s="49"/>
      <c r="J15" s="49"/>
      <c r="K15" s="49"/>
      <c r="L15" s="49"/>
      <c r="M15" s="49"/>
      <c r="N15" s="49"/>
      <c r="O15" s="49"/>
      <c r="P15" s="49"/>
      <c r="Q15" s="49"/>
      <c r="R15" s="50">
        <f>SUBTOTAL(9,F15:Q15)</f>
        <v>30000</v>
      </c>
      <c r="S15" s="6">
        <f t="shared" si="1"/>
        <v>0</v>
      </c>
    </row>
    <row r="16" spans="1:21" x14ac:dyDescent="0.25">
      <c r="A16" s="43">
        <v>2111</v>
      </c>
      <c r="B16" s="46">
        <v>1</v>
      </c>
      <c r="C16" s="4">
        <v>4</v>
      </c>
      <c r="D16" s="51" t="s">
        <v>29</v>
      </c>
      <c r="E16" s="44">
        <v>70</v>
      </c>
      <c r="F16" s="6"/>
      <c r="G16" s="6"/>
      <c r="H16" s="6"/>
      <c r="I16" s="6">
        <v>70</v>
      </c>
      <c r="J16" s="6"/>
      <c r="K16" s="6"/>
      <c r="L16" s="6"/>
      <c r="M16" s="6"/>
      <c r="N16" s="6"/>
      <c r="O16" s="6"/>
      <c r="P16" s="6"/>
      <c r="Q16" s="6"/>
      <c r="R16" s="50">
        <f>SUBTOTAL(9,G16:Q16)</f>
        <v>70</v>
      </c>
      <c r="S16" s="6">
        <f t="shared" si="1"/>
        <v>0</v>
      </c>
    </row>
    <row r="17" spans="1:19" x14ac:dyDescent="0.25">
      <c r="A17" s="43">
        <v>2111</v>
      </c>
      <c r="B17" s="46">
        <v>1</v>
      </c>
      <c r="C17" s="4">
        <v>4</v>
      </c>
      <c r="D17" s="51" t="s">
        <v>30</v>
      </c>
      <c r="E17" s="44">
        <v>80</v>
      </c>
      <c r="F17" s="6"/>
      <c r="G17" s="6"/>
      <c r="H17" s="6"/>
      <c r="I17" s="6">
        <v>80</v>
      </c>
      <c r="J17" s="6"/>
      <c r="K17" s="6"/>
      <c r="L17" s="6"/>
      <c r="M17" s="6"/>
      <c r="N17" s="6"/>
      <c r="O17" s="6"/>
      <c r="P17" s="6"/>
      <c r="Q17" s="6"/>
      <c r="R17" s="50">
        <f>SUBTOTAL(9,G17:Q17)</f>
        <v>80</v>
      </c>
      <c r="S17" s="6">
        <f t="shared" si="1"/>
        <v>0</v>
      </c>
    </row>
    <row r="18" spans="1:19" s="52" customFormat="1" x14ac:dyDescent="0.25">
      <c r="A18" s="43">
        <v>2111</v>
      </c>
      <c r="B18" s="46">
        <v>1</v>
      </c>
      <c r="C18" s="4">
        <v>4</v>
      </c>
      <c r="D18" s="51" t="s">
        <v>31</v>
      </c>
      <c r="E18" s="44">
        <v>36</v>
      </c>
      <c r="F18" s="6"/>
      <c r="G18" s="6"/>
      <c r="H18" s="6"/>
      <c r="I18" s="6">
        <v>36</v>
      </c>
      <c r="J18" s="6"/>
      <c r="K18" s="6"/>
      <c r="L18" s="6"/>
      <c r="M18" s="6"/>
      <c r="N18" s="6"/>
      <c r="O18" s="6"/>
      <c r="P18" s="6"/>
      <c r="Q18" s="6"/>
      <c r="R18" s="50">
        <f>SUBTOTAL(9,G18:Q18)</f>
        <v>36</v>
      </c>
      <c r="S18" s="6">
        <f t="shared" si="1"/>
        <v>0</v>
      </c>
    </row>
    <row r="19" spans="1:19" s="52" customFormat="1" x14ac:dyDescent="0.25">
      <c r="A19" s="43">
        <v>2111</v>
      </c>
      <c r="B19" s="46">
        <v>1</v>
      </c>
      <c r="C19" s="4">
        <v>4</v>
      </c>
      <c r="D19" s="51" t="s">
        <v>32</v>
      </c>
      <c r="E19" s="44">
        <v>90</v>
      </c>
      <c r="F19" s="6"/>
      <c r="G19" s="6"/>
      <c r="H19" s="6"/>
      <c r="I19" s="6">
        <v>90</v>
      </c>
      <c r="J19" s="6"/>
      <c r="K19" s="6"/>
      <c r="L19" s="6"/>
      <c r="M19" s="6"/>
      <c r="N19" s="6"/>
      <c r="O19" s="6"/>
      <c r="P19" s="6"/>
      <c r="Q19" s="6"/>
      <c r="R19" s="50">
        <f>SUBTOTAL(9,G19:Q19)</f>
        <v>90</v>
      </c>
      <c r="S19" s="6">
        <f t="shared" si="1"/>
        <v>0</v>
      </c>
    </row>
    <row r="20" spans="1:19" ht="27.75" customHeight="1" x14ac:dyDescent="0.25">
      <c r="A20" s="43">
        <v>2111</v>
      </c>
      <c r="B20" s="46">
        <v>1</v>
      </c>
      <c r="C20" s="4">
        <v>4</v>
      </c>
      <c r="D20" s="7" t="s">
        <v>33</v>
      </c>
      <c r="E20" s="53">
        <v>30</v>
      </c>
      <c r="F20" s="6"/>
      <c r="G20" s="6"/>
      <c r="H20" s="6"/>
      <c r="I20" s="6">
        <v>30</v>
      </c>
      <c r="J20" s="6"/>
      <c r="K20" s="6"/>
      <c r="L20" s="6"/>
      <c r="M20" s="6"/>
      <c r="N20" s="6"/>
      <c r="O20" s="6"/>
      <c r="P20" s="6"/>
      <c r="Q20" s="6"/>
      <c r="R20" s="45">
        <f t="shared" ref="R20:R35" si="2">SUM(G20:Q20)</f>
        <v>30</v>
      </c>
      <c r="S20" s="6">
        <f t="shared" si="1"/>
        <v>0</v>
      </c>
    </row>
    <row r="21" spans="1:19" ht="24" x14ac:dyDescent="0.25">
      <c r="A21" s="43">
        <v>2111</v>
      </c>
      <c r="B21" s="46">
        <v>1</v>
      </c>
      <c r="C21" s="4">
        <v>4</v>
      </c>
      <c r="D21" s="7" t="s">
        <v>34</v>
      </c>
      <c r="E21" s="53">
        <v>78</v>
      </c>
      <c r="F21" s="6"/>
      <c r="G21" s="6"/>
      <c r="H21" s="6"/>
      <c r="I21" s="6">
        <v>78</v>
      </c>
      <c r="J21" s="6"/>
      <c r="K21" s="6"/>
      <c r="L21" s="6"/>
      <c r="M21" s="6"/>
      <c r="N21" s="6"/>
      <c r="O21" s="6"/>
      <c r="P21" s="6"/>
      <c r="Q21" s="6"/>
      <c r="R21" s="45">
        <f t="shared" si="2"/>
        <v>78</v>
      </c>
      <c r="S21" s="6">
        <f t="shared" si="1"/>
        <v>0</v>
      </c>
    </row>
    <row r="22" spans="1:19" x14ac:dyDescent="0.25">
      <c r="A22" s="43">
        <v>2111</v>
      </c>
      <c r="B22" s="46">
        <v>1</v>
      </c>
      <c r="C22" s="4">
        <v>4</v>
      </c>
      <c r="D22" s="7" t="s">
        <v>35</v>
      </c>
      <c r="E22" s="53">
        <v>130</v>
      </c>
      <c r="F22" s="6"/>
      <c r="G22" s="6"/>
      <c r="H22" s="6"/>
      <c r="I22" s="6">
        <v>130</v>
      </c>
      <c r="J22" s="6"/>
      <c r="K22" s="6"/>
      <c r="L22" s="6"/>
      <c r="M22" s="6"/>
      <c r="N22" s="6"/>
      <c r="O22" s="6"/>
      <c r="P22" s="6"/>
      <c r="Q22" s="6"/>
      <c r="R22" s="45">
        <f t="shared" si="2"/>
        <v>130</v>
      </c>
      <c r="S22" s="6">
        <f t="shared" si="1"/>
        <v>0</v>
      </c>
    </row>
    <row r="23" spans="1:19" x14ac:dyDescent="0.25">
      <c r="A23" s="43">
        <v>2111</v>
      </c>
      <c r="B23" s="46">
        <v>1</v>
      </c>
      <c r="C23" s="4">
        <v>4</v>
      </c>
      <c r="D23" s="7" t="s">
        <v>36</v>
      </c>
      <c r="E23" s="53">
        <v>31</v>
      </c>
      <c r="F23" s="6"/>
      <c r="G23" s="6"/>
      <c r="H23" s="6"/>
      <c r="I23" s="6">
        <v>31</v>
      </c>
      <c r="J23" s="6"/>
      <c r="K23" s="6"/>
      <c r="L23" s="6"/>
      <c r="M23" s="6"/>
      <c r="N23" s="6"/>
      <c r="O23" s="6"/>
      <c r="P23" s="6"/>
      <c r="Q23" s="6"/>
      <c r="R23" s="45">
        <f t="shared" si="2"/>
        <v>31</v>
      </c>
      <c r="S23" s="6">
        <f t="shared" si="1"/>
        <v>0</v>
      </c>
    </row>
    <row r="24" spans="1:19" x14ac:dyDescent="0.25">
      <c r="A24" s="43">
        <v>2111</v>
      </c>
      <c r="B24" s="46">
        <v>1</v>
      </c>
      <c r="C24" s="4">
        <v>4</v>
      </c>
      <c r="D24" s="7" t="s">
        <v>37</v>
      </c>
      <c r="E24" s="53">
        <v>150</v>
      </c>
      <c r="F24" s="6"/>
      <c r="G24" s="6"/>
      <c r="H24" s="6"/>
      <c r="I24" s="6">
        <v>150</v>
      </c>
      <c r="J24" s="6"/>
      <c r="K24" s="6"/>
      <c r="L24" s="6"/>
      <c r="M24" s="6"/>
      <c r="N24" s="6"/>
      <c r="O24" s="6"/>
      <c r="P24" s="6"/>
      <c r="Q24" s="6"/>
      <c r="R24" s="45">
        <f t="shared" si="2"/>
        <v>150</v>
      </c>
      <c r="S24" s="6">
        <f t="shared" si="1"/>
        <v>0</v>
      </c>
    </row>
    <row r="25" spans="1:19" ht="24" x14ac:dyDescent="0.25">
      <c r="A25" s="43">
        <v>2111</v>
      </c>
      <c r="B25" s="46">
        <v>1</v>
      </c>
      <c r="C25" s="4">
        <v>4</v>
      </c>
      <c r="D25" s="7" t="s">
        <v>38</v>
      </c>
      <c r="E25" s="53">
        <v>40</v>
      </c>
      <c r="F25" s="6"/>
      <c r="G25" s="6"/>
      <c r="H25" s="6"/>
      <c r="I25" s="6">
        <v>40</v>
      </c>
      <c r="J25" s="6"/>
      <c r="K25" s="6"/>
      <c r="L25" s="6"/>
      <c r="M25" s="6"/>
      <c r="N25" s="6"/>
      <c r="O25" s="6"/>
      <c r="P25" s="6"/>
      <c r="Q25" s="6"/>
      <c r="R25" s="45">
        <f t="shared" si="2"/>
        <v>40</v>
      </c>
      <c r="S25" s="6">
        <f t="shared" si="1"/>
        <v>0</v>
      </c>
    </row>
    <row r="26" spans="1:19" x14ac:dyDescent="0.25">
      <c r="A26" s="43">
        <v>2111</v>
      </c>
      <c r="B26" s="46">
        <v>1</v>
      </c>
      <c r="C26" s="4">
        <v>4</v>
      </c>
      <c r="D26" s="7" t="s">
        <v>39</v>
      </c>
      <c r="E26" s="53">
        <v>240</v>
      </c>
      <c r="F26" s="6"/>
      <c r="G26" s="6"/>
      <c r="H26" s="6"/>
      <c r="I26" s="6">
        <v>240</v>
      </c>
      <c r="J26" s="6"/>
      <c r="K26" s="6"/>
      <c r="L26" s="6"/>
      <c r="M26" s="6"/>
      <c r="N26" s="6"/>
      <c r="O26" s="6"/>
      <c r="P26" s="6"/>
      <c r="Q26" s="6"/>
      <c r="R26" s="45">
        <f t="shared" si="2"/>
        <v>240</v>
      </c>
      <c r="S26" s="6">
        <f t="shared" si="1"/>
        <v>0</v>
      </c>
    </row>
    <row r="27" spans="1:19" ht="24" x14ac:dyDescent="0.25">
      <c r="A27" s="43">
        <v>2111</v>
      </c>
      <c r="B27" s="46">
        <v>1</v>
      </c>
      <c r="C27" s="4">
        <v>4</v>
      </c>
      <c r="D27" s="7" t="s">
        <v>40</v>
      </c>
      <c r="E27" s="53">
        <v>25</v>
      </c>
      <c r="F27" s="6"/>
      <c r="G27" s="6"/>
      <c r="H27" s="6"/>
      <c r="I27" s="6">
        <v>25</v>
      </c>
      <c r="J27" s="6"/>
      <c r="K27" s="6"/>
      <c r="L27" s="6"/>
      <c r="M27" s="6"/>
      <c r="N27" s="6"/>
      <c r="O27" s="6"/>
      <c r="P27" s="6"/>
      <c r="Q27" s="6"/>
      <c r="R27" s="45">
        <f t="shared" si="2"/>
        <v>25</v>
      </c>
      <c r="S27" s="6">
        <f t="shared" si="1"/>
        <v>0</v>
      </c>
    </row>
    <row r="28" spans="1:19" ht="24" x14ac:dyDescent="0.25">
      <c r="A28" s="43">
        <v>2111</v>
      </c>
      <c r="B28" s="46">
        <v>1</v>
      </c>
      <c r="C28" s="4">
        <v>4</v>
      </c>
      <c r="D28" s="7" t="s">
        <v>41</v>
      </c>
      <c r="E28" s="53">
        <v>1100</v>
      </c>
      <c r="F28" s="6"/>
      <c r="G28" s="6"/>
      <c r="H28" s="6"/>
      <c r="I28" s="6">
        <v>1100</v>
      </c>
      <c r="J28" s="6"/>
      <c r="K28" s="6"/>
      <c r="L28" s="6"/>
      <c r="M28" s="6"/>
      <c r="N28" s="6"/>
      <c r="O28" s="6"/>
      <c r="P28" s="6"/>
      <c r="Q28" s="6"/>
      <c r="R28" s="45">
        <f t="shared" si="2"/>
        <v>1100</v>
      </c>
      <c r="S28" s="6">
        <f t="shared" si="1"/>
        <v>0</v>
      </c>
    </row>
    <row r="29" spans="1:19" x14ac:dyDescent="0.25">
      <c r="A29" s="43">
        <v>2111</v>
      </c>
      <c r="B29" s="46">
        <v>1</v>
      </c>
      <c r="C29" s="4">
        <v>4</v>
      </c>
      <c r="D29" s="7" t="s">
        <v>42</v>
      </c>
      <c r="E29" s="53">
        <v>160</v>
      </c>
      <c r="F29" s="6"/>
      <c r="G29" s="6"/>
      <c r="H29" s="6"/>
      <c r="I29" s="6">
        <v>160</v>
      </c>
      <c r="J29" s="6"/>
      <c r="K29" s="6"/>
      <c r="L29" s="6"/>
      <c r="M29" s="6"/>
      <c r="N29" s="6"/>
      <c r="O29" s="6"/>
      <c r="P29" s="6"/>
      <c r="Q29" s="6"/>
      <c r="R29" s="45">
        <f t="shared" si="2"/>
        <v>160</v>
      </c>
      <c r="S29" s="6">
        <f t="shared" si="1"/>
        <v>0</v>
      </c>
    </row>
    <row r="30" spans="1:19" x14ac:dyDescent="0.25">
      <c r="A30" s="43">
        <v>2111</v>
      </c>
      <c r="B30" s="46">
        <v>1</v>
      </c>
      <c r="C30" s="4">
        <v>4</v>
      </c>
      <c r="D30" s="7" t="s">
        <v>43</v>
      </c>
      <c r="E30" s="53">
        <v>4000</v>
      </c>
      <c r="F30" s="6"/>
      <c r="G30" s="6"/>
      <c r="H30" s="6"/>
      <c r="I30" s="6">
        <v>4000</v>
      </c>
      <c r="J30" s="6"/>
      <c r="K30" s="6"/>
      <c r="L30" s="6"/>
      <c r="M30" s="6"/>
      <c r="N30" s="6"/>
      <c r="O30" s="6"/>
      <c r="P30" s="6"/>
      <c r="Q30" s="6"/>
      <c r="R30" s="45">
        <f t="shared" si="2"/>
        <v>4000</v>
      </c>
      <c r="S30" s="6">
        <f t="shared" si="1"/>
        <v>0</v>
      </c>
    </row>
    <row r="31" spans="1:19" x14ac:dyDescent="0.25">
      <c r="A31" s="43">
        <v>2111</v>
      </c>
      <c r="B31" s="46">
        <v>2</v>
      </c>
      <c r="C31" s="4">
        <v>4</v>
      </c>
      <c r="D31" s="7" t="s">
        <v>44</v>
      </c>
      <c r="E31" s="53">
        <v>60</v>
      </c>
      <c r="F31" s="6"/>
      <c r="G31" s="6"/>
      <c r="H31" s="6"/>
      <c r="I31" s="6">
        <v>60</v>
      </c>
      <c r="J31" s="6"/>
      <c r="K31" s="6"/>
      <c r="L31" s="6"/>
      <c r="M31" s="6"/>
      <c r="N31" s="6"/>
      <c r="O31" s="6"/>
      <c r="P31" s="6"/>
      <c r="Q31" s="6"/>
      <c r="R31" s="45">
        <f t="shared" si="2"/>
        <v>60</v>
      </c>
      <c r="S31" s="6">
        <f t="shared" si="1"/>
        <v>0</v>
      </c>
    </row>
    <row r="32" spans="1:19" x14ac:dyDescent="0.25">
      <c r="A32" s="43">
        <v>2111</v>
      </c>
      <c r="B32" s="46">
        <v>1</v>
      </c>
      <c r="C32" s="4">
        <v>4</v>
      </c>
      <c r="D32" s="7" t="s">
        <v>45</v>
      </c>
      <c r="E32" s="53">
        <v>50</v>
      </c>
      <c r="F32" s="6"/>
      <c r="G32" s="6"/>
      <c r="H32" s="6"/>
      <c r="I32" s="6">
        <v>50</v>
      </c>
      <c r="J32" s="6"/>
      <c r="K32" s="6"/>
      <c r="L32" s="6"/>
      <c r="M32" s="6"/>
      <c r="N32" s="6"/>
      <c r="O32" s="6"/>
      <c r="P32" s="6"/>
      <c r="Q32" s="6"/>
      <c r="R32" s="54">
        <f t="shared" si="2"/>
        <v>50</v>
      </c>
      <c r="S32" s="6">
        <f t="shared" si="1"/>
        <v>0</v>
      </c>
    </row>
    <row r="33" spans="1:19" x14ac:dyDescent="0.25">
      <c r="A33" s="43">
        <v>2111</v>
      </c>
      <c r="B33" s="46">
        <v>1</v>
      </c>
      <c r="C33" s="4">
        <v>4</v>
      </c>
      <c r="D33" s="7" t="s">
        <v>46</v>
      </c>
      <c r="E33" s="53">
        <v>374</v>
      </c>
      <c r="F33" s="6"/>
      <c r="G33" s="6">
        <v>374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45">
        <f t="shared" si="2"/>
        <v>374</v>
      </c>
      <c r="S33" s="6">
        <f t="shared" si="1"/>
        <v>0</v>
      </c>
    </row>
    <row r="34" spans="1:19" x14ac:dyDescent="0.25">
      <c r="A34" s="43">
        <v>2111</v>
      </c>
      <c r="B34" s="46">
        <v>1</v>
      </c>
      <c r="C34" s="4">
        <v>4</v>
      </c>
      <c r="D34" s="7" t="s">
        <v>47</v>
      </c>
      <c r="E34" s="53">
        <v>50</v>
      </c>
      <c r="F34" s="6"/>
      <c r="G34" s="6"/>
      <c r="H34" s="6"/>
      <c r="I34" s="6">
        <v>50</v>
      </c>
      <c r="J34" s="6"/>
      <c r="K34" s="6"/>
      <c r="L34" s="6"/>
      <c r="M34" s="6"/>
      <c r="N34" s="6"/>
      <c r="O34" s="6"/>
      <c r="P34" s="6"/>
      <c r="Q34" s="6"/>
      <c r="R34" s="54">
        <f t="shared" si="2"/>
        <v>50</v>
      </c>
      <c r="S34" s="6">
        <f t="shared" si="1"/>
        <v>0</v>
      </c>
    </row>
    <row r="35" spans="1:19" x14ac:dyDescent="0.25">
      <c r="A35" s="43">
        <v>2111</v>
      </c>
      <c r="B35" s="46">
        <v>1</v>
      </c>
      <c r="C35" s="4">
        <v>4</v>
      </c>
      <c r="D35" s="7" t="s">
        <v>48</v>
      </c>
      <c r="E35" s="53">
        <v>200</v>
      </c>
      <c r="F35" s="6"/>
      <c r="G35" s="6"/>
      <c r="H35" s="6"/>
      <c r="I35" s="6">
        <v>200</v>
      </c>
      <c r="J35" s="6"/>
      <c r="K35" s="6"/>
      <c r="L35" s="6"/>
      <c r="M35" s="6"/>
      <c r="N35" s="6"/>
      <c r="O35" s="6"/>
      <c r="P35" s="6"/>
      <c r="Q35" s="6"/>
      <c r="R35" s="54">
        <f t="shared" si="2"/>
        <v>200</v>
      </c>
      <c r="S35" s="6">
        <f t="shared" si="1"/>
        <v>0</v>
      </c>
    </row>
    <row r="36" spans="1:19" ht="24" x14ac:dyDescent="0.25">
      <c r="A36" s="43">
        <v>2111</v>
      </c>
      <c r="B36" s="46">
        <v>1</v>
      </c>
      <c r="C36" s="4">
        <v>4</v>
      </c>
      <c r="D36" s="1" t="s">
        <v>49</v>
      </c>
      <c r="E36" s="55">
        <v>90</v>
      </c>
      <c r="F36" s="6"/>
      <c r="G36" s="56">
        <v>90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57">
        <f t="shared" ref="R36:R99" si="3">SUM(F36:Q36)</f>
        <v>90</v>
      </c>
      <c r="S36" s="6">
        <f t="shared" si="1"/>
        <v>0</v>
      </c>
    </row>
    <row r="37" spans="1:19" x14ac:dyDescent="0.25">
      <c r="A37" s="43">
        <v>2111</v>
      </c>
      <c r="B37" s="46">
        <v>1</v>
      </c>
      <c r="C37" s="4">
        <v>4</v>
      </c>
      <c r="D37" s="1" t="s">
        <v>50</v>
      </c>
      <c r="E37" s="55">
        <v>39</v>
      </c>
      <c r="F37" s="6"/>
      <c r="G37" s="58">
        <v>39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57">
        <f t="shared" si="3"/>
        <v>39</v>
      </c>
      <c r="S37" s="6">
        <f t="shared" si="1"/>
        <v>0</v>
      </c>
    </row>
    <row r="38" spans="1:19" x14ac:dyDescent="0.25">
      <c r="A38" s="43">
        <v>2111</v>
      </c>
      <c r="B38" s="46">
        <v>1</v>
      </c>
      <c r="C38" s="4">
        <v>4</v>
      </c>
      <c r="D38" s="1" t="s">
        <v>51</v>
      </c>
      <c r="E38" s="55">
        <v>28.88</v>
      </c>
      <c r="F38" s="6"/>
      <c r="G38" s="56">
        <v>28.88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57">
        <f t="shared" si="3"/>
        <v>28.88</v>
      </c>
      <c r="S38" s="6">
        <f t="shared" si="1"/>
        <v>0</v>
      </c>
    </row>
    <row r="39" spans="1:19" x14ac:dyDescent="0.2">
      <c r="A39" s="43">
        <v>2111</v>
      </c>
      <c r="B39" s="46">
        <v>1</v>
      </c>
      <c r="C39" s="4">
        <v>4</v>
      </c>
      <c r="D39" s="8" t="s">
        <v>52</v>
      </c>
      <c r="E39" s="55">
        <v>98</v>
      </c>
      <c r="F39" s="6"/>
      <c r="G39" s="56">
        <v>98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57">
        <f t="shared" si="3"/>
        <v>98</v>
      </c>
      <c r="S39" s="6">
        <f t="shared" si="1"/>
        <v>0</v>
      </c>
    </row>
    <row r="40" spans="1:19" x14ac:dyDescent="0.25">
      <c r="A40" s="43">
        <v>2111</v>
      </c>
      <c r="B40" s="46">
        <v>1</v>
      </c>
      <c r="C40" s="4">
        <v>4</v>
      </c>
      <c r="D40" s="1" t="s">
        <v>53</v>
      </c>
      <c r="E40" s="55">
        <v>62.4</v>
      </c>
      <c r="F40" s="6"/>
      <c r="G40" s="56">
        <v>62.4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57">
        <f t="shared" si="3"/>
        <v>62.4</v>
      </c>
      <c r="S40" s="6">
        <f t="shared" si="1"/>
        <v>0</v>
      </c>
    </row>
    <row r="41" spans="1:19" x14ac:dyDescent="0.25">
      <c r="A41" s="43">
        <v>2111</v>
      </c>
      <c r="B41" s="46">
        <v>1</v>
      </c>
      <c r="C41" s="4">
        <v>4</v>
      </c>
      <c r="D41" s="1" t="s">
        <v>54</v>
      </c>
      <c r="E41" s="55">
        <v>30.38</v>
      </c>
      <c r="F41" s="6"/>
      <c r="G41" s="56">
        <v>30.38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57">
        <f t="shared" si="3"/>
        <v>30.38</v>
      </c>
      <c r="S41" s="6">
        <f t="shared" si="1"/>
        <v>0</v>
      </c>
    </row>
    <row r="42" spans="1:19" x14ac:dyDescent="0.25">
      <c r="A42" s="43">
        <v>2111</v>
      </c>
      <c r="B42" s="46">
        <v>1</v>
      </c>
      <c r="C42" s="4">
        <v>4</v>
      </c>
      <c r="D42" s="1" t="s">
        <v>55</v>
      </c>
      <c r="E42" s="55">
        <v>55.4</v>
      </c>
      <c r="F42" s="6"/>
      <c r="G42" s="56">
        <v>55.4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57">
        <f t="shared" si="3"/>
        <v>55.4</v>
      </c>
      <c r="S42" s="6">
        <f t="shared" si="1"/>
        <v>0</v>
      </c>
    </row>
    <row r="43" spans="1:19" ht="24" x14ac:dyDescent="0.25">
      <c r="A43" s="43">
        <v>2111</v>
      </c>
      <c r="B43" s="46">
        <v>1</v>
      </c>
      <c r="C43" s="4">
        <v>4</v>
      </c>
      <c r="D43" s="1" t="s">
        <v>56</v>
      </c>
      <c r="E43" s="55">
        <v>252.45000000000002</v>
      </c>
      <c r="F43" s="6"/>
      <c r="G43" s="56">
        <v>252.45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57">
        <f t="shared" si="3"/>
        <v>252.45</v>
      </c>
      <c r="S43" s="6">
        <f t="shared" si="1"/>
        <v>0</v>
      </c>
    </row>
    <row r="44" spans="1:19" x14ac:dyDescent="0.25">
      <c r="A44" s="43">
        <v>2111</v>
      </c>
      <c r="B44" s="46">
        <v>1</v>
      </c>
      <c r="C44" s="4">
        <v>4</v>
      </c>
      <c r="D44" s="1" t="s">
        <v>57</v>
      </c>
      <c r="E44" s="55">
        <v>85.6</v>
      </c>
      <c r="F44" s="6"/>
      <c r="G44" s="56">
        <v>85.6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57">
        <f t="shared" si="3"/>
        <v>85.6</v>
      </c>
      <c r="S44" s="6">
        <f t="shared" si="1"/>
        <v>0</v>
      </c>
    </row>
    <row r="45" spans="1:19" x14ac:dyDescent="0.25">
      <c r="A45" s="43">
        <v>2111</v>
      </c>
      <c r="B45" s="46">
        <v>1</v>
      </c>
      <c r="C45" s="4">
        <v>4</v>
      </c>
      <c r="D45" s="1" t="s">
        <v>58</v>
      </c>
      <c r="E45" s="55">
        <v>889</v>
      </c>
      <c r="F45" s="6"/>
      <c r="G45" s="56">
        <v>889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57">
        <f t="shared" si="3"/>
        <v>889</v>
      </c>
      <c r="S45" s="6">
        <f t="shared" si="1"/>
        <v>0</v>
      </c>
    </row>
    <row r="46" spans="1:19" ht="24" x14ac:dyDescent="0.25">
      <c r="A46" s="43">
        <v>2111</v>
      </c>
      <c r="B46" s="46">
        <v>1</v>
      </c>
      <c r="C46" s="4">
        <v>4</v>
      </c>
      <c r="D46" s="1" t="s">
        <v>59</v>
      </c>
      <c r="E46" s="55">
        <v>115</v>
      </c>
      <c r="F46" s="6"/>
      <c r="G46" s="56">
        <v>115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57">
        <f t="shared" si="3"/>
        <v>115</v>
      </c>
      <c r="S46" s="6">
        <f t="shared" si="1"/>
        <v>0</v>
      </c>
    </row>
    <row r="47" spans="1:19" x14ac:dyDescent="0.25">
      <c r="A47" s="43">
        <v>2111</v>
      </c>
      <c r="B47" s="46">
        <v>1</v>
      </c>
      <c r="C47" s="4">
        <v>4</v>
      </c>
      <c r="D47" s="1" t="s">
        <v>60</v>
      </c>
      <c r="E47" s="55">
        <v>655.40000000000009</v>
      </c>
      <c r="F47" s="6"/>
      <c r="G47" s="56">
        <v>655.4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57">
        <f t="shared" si="3"/>
        <v>655.4</v>
      </c>
      <c r="S47" s="6">
        <f t="shared" si="1"/>
        <v>0</v>
      </c>
    </row>
    <row r="48" spans="1:19" x14ac:dyDescent="0.25">
      <c r="A48" s="43">
        <v>2111</v>
      </c>
      <c r="B48" s="46">
        <v>1</v>
      </c>
      <c r="C48" s="4">
        <v>4</v>
      </c>
      <c r="D48" s="1" t="s">
        <v>61</v>
      </c>
      <c r="E48" s="55">
        <v>159</v>
      </c>
      <c r="F48" s="6"/>
      <c r="G48" s="56">
        <v>159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57">
        <f t="shared" si="3"/>
        <v>159</v>
      </c>
      <c r="S48" s="6">
        <f t="shared" si="1"/>
        <v>0</v>
      </c>
    </row>
    <row r="49" spans="1:19" x14ac:dyDescent="0.25">
      <c r="A49" s="43">
        <v>2111</v>
      </c>
      <c r="B49" s="46">
        <v>1</v>
      </c>
      <c r="C49" s="4">
        <v>4</v>
      </c>
      <c r="D49" s="1" t="s">
        <v>62</v>
      </c>
      <c r="E49" s="55">
        <v>170</v>
      </c>
      <c r="F49" s="6"/>
      <c r="G49" s="56">
        <v>170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57">
        <f t="shared" si="3"/>
        <v>170</v>
      </c>
      <c r="S49" s="6">
        <f t="shared" si="1"/>
        <v>0</v>
      </c>
    </row>
    <row r="50" spans="1:19" x14ac:dyDescent="0.25">
      <c r="A50" s="43">
        <v>2111</v>
      </c>
      <c r="B50" s="46">
        <v>1</v>
      </c>
      <c r="C50" s="4">
        <v>4</v>
      </c>
      <c r="D50" s="1" t="s">
        <v>63</v>
      </c>
      <c r="E50" s="55">
        <v>249.4</v>
      </c>
      <c r="F50" s="6"/>
      <c r="G50" s="56">
        <v>249.4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57">
        <f t="shared" si="3"/>
        <v>249.4</v>
      </c>
      <c r="S50" s="6">
        <f t="shared" si="1"/>
        <v>0</v>
      </c>
    </row>
    <row r="51" spans="1:19" x14ac:dyDescent="0.25">
      <c r="A51" s="43">
        <v>2111</v>
      </c>
      <c r="B51" s="46">
        <v>1</v>
      </c>
      <c r="C51" s="4">
        <v>4</v>
      </c>
      <c r="D51" s="1" t="s">
        <v>64</v>
      </c>
      <c r="E51" s="55">
        <v>275.5</v>
      </c>
      <c r="F51" s="6"/>
      <c r="G51" s="56">
        <v>275.5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57">
        <f t="shared" si="3"/>
        <v>275.5</v>
      </c>
      <c r="S51" s="6">
        <f t="shared" si="1"/>
        <v>0</v>
      </c>
    </row>
    <row r="52" spans="1:19" x14ac:dyDescent="0.25">
      <c r="A52" s="43">
        <v>2111</v>
      </c>
      <c r="B52" s="46">
        <v>1</v>
      </c>
      <c r="C52" s="4">
        <v>4</v>
      </c>
      <c r="D52" s="1" t="s">
        <v>65</v>
      </c>
      <c r="E52" s="55">
        <v>72</v>
      </c>
      <c r="F52" s="6"/>
      <c r="G52" s="56">
        <v>72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57">
        <f t="shared" si="3"/>
        <v>72</v>
      </c>
      <c r="S52" s="6">
        <f t="shared" si="1"/>
        <v>0</v>
      </c>
    </row>
    <row r="53" spans="1:19" x14ac:dyDescent="0.25">
      <c r="A53" s="43">
        <v>2111</v>
      </c>
      <c r="B53" s="46">
        <v>1</v>
      </c>
      <c r="C53" s="4">
        <v>4</v>
      </c>
      <c r="D53" s="1" t="s">
        <v>66</v>
      </c>
      <c r="E53" s="55">
        <v>747.04</v>
      </c>
      <c r="F53" s="6"/>
      <c r="G53" s="56">
        <v>747.04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57">
        <f t="shared" si="3"/>
        <v>747.04</v>
      </c>
      <c r="S53" s="6">
        <f t="shared" si="1"/>
        <v>0</v>
      </c>
    </row>
    <row r="54" spans="1:19" x14ac:dyDescent="0.25">
      <c r="A54" s="43">
        <v>2111</v>
      </c>
      <c r="B54" s="46">
        <v>1</v>
      </c>
      <c r="C54" s="4">
        <v>4</v>
      </c>
      <c r="D54" s="1" t="s">
        <v>67</v>
      </c>
      <c r="E54" s="55">
        <v>48.5</v>
      </c>
      <c r="F54" s="6"/>
      <c r="G54" s="56">
        <v>48.5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57">
        <f t="shared" si="3"/>
        <v>48.5</v>
      </c>
      <c r="S54" s="6">
        <f t="shared" si="1"/>
        <v>0</v>
      </c>
    </row>
    <row r="55" spans="1:19" x14ac:dyDescent="0.25">
      <c r="A55" s="43">
        <v>2111</v>
      </c>
      <c r="B55" s="46">
        <v>1</v>
      </c>
      <c r="C55" s="4">
        <v>4</v>
      </c>
      <c r="D55" s="1" t="s">
        <v>68</v>
      </c>
      <c r="E55" s="55">
        <v>39.22</v>
      </c>
      <c r="F55" s="6"/>
      <c r="G55" s="56">
        <v>39.22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57">
        <f t="shared" si="3"/>
        <v>39.22</v>
      </c>
      <c r="S55" s="6">
        <f t="shared" si="1"/>
        <v>0</v>
      </c>
    </row>
    <row r="56" spans="1:19" x14ac:dyDescent="0.25">
      <c r="A56" s="43">
        <v>2111</v>
      </c>
      <c r="B56" s="46">
        <v>1</v>
      </c>
      <c r="C56" s="4">
        <v>4</v>
      </c>
      <c r="D56" s="1" t="s">
        <v>69</v>
      </c>
      <c r="E56" s="55">
        <v>10.5</v>
      </c>
      <c r="F56" s="6"/>
      <c r="G56" s="56">
        <v>10.5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57">
        <f t="shared" si="3"/>
        <v>10.5</v>
      </c>
      <c r="S56" s="6">
        <f t="shared" si="1"/>
        <v>0</v>
      </c>
    </row>
    <row r="57" spans="1:19" x14ac:dyDescent="0.25">
      <c r="A57" s="43">
        <v>2111</v>
      </c>
      <c r="B57" s="46">
        <v>1</v>
      </c>
      <c r="C57" s="4">
        <v>4</v>
      </c>
      <c r="D57" s="1" t="s">
        <v>70</v>
      </c>
      <c r="E57" s="55">
        <v>206.5</v>
      </c>
      <c r="F57" s="6"/>
      <c r="G57" s="56">
        <v>206.5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57">
        <f t="shared" si="3"/>
        <v>206.5</v>
      </c>
      <c r="S57" s="6">
        <f t="shared" si="1"/>
        <v>0</v>
      </c>
    </row>
    <row r="58" spans="1:19" ht="24" x14ac:dyDescent="0.25">
      <c r="A58" s="43">
        <v>2111</v>
      </c>
      <c r="B58" s="46">
        <v>1</v>
      </c>
      <c r="C58" s="4">
        <v>4</v>
      </c>
      <c r="D58" s="1" t="s">
        <v>71</v>
      </c>
      <c r="E58" s="55">
        <v>204.95999999999998</v>
      </c>
      <c r="F58" s="6"/>
      <c r="G58" s="56">
        <v>204.96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57">
        <f t="shared" si="3"/>
        <v>204.96</v>
      </c>
      <c r="S58" s="6">
        <f t="shared" si="1"/>
        <v>0</v>
      </c>
    </row>
    <row r="59" spans="1:19" x14ac:dyDescent="0.25">
      <c r="A59" s="43">
        <v>2111</v>
      </c>
      <c r="B59" s="46">
        <v>1</v>
      </c>
      <c r="C59" s="4">
        <v>4</v>
      </c>
      <c r="D59" s="1" t="s">
        <v>27</v>
      </c>
      <c r="E59" s="55">
        <v>96.51</v>
      </c>
      <c r="F59" s="6"/>
      <c r="G59" s="56">
        <v>96.51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57">
        <f t="shared" si="3"/>
        <v>96.51</v>
      </c>
      <c r="S59" s="6">
        <f t="shared" si="1"/>
        <v>0</v>
      </c>
    </row>
    <row r="60" spans="1:19" x14ac:dyDescent="0.25">
      <c r="A60" s="43">
        <v>2111</v>
      </c>
      <c r="B60" s="46">
        <v>1</v>
      </c>
      <c r="C60" s="4">
        <v>4</v>
      </c>
      <c r="D60" s="1" t="s">
        <v>72</v>
      </c>
      <c r="E60" s="55">
        <v>870</v>
      </c>
      <c r="F60" s="6"/>
      <c r="G60" s="56">
        <v>870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57">
        <f t="shared" si="3"/>
        <v>870</v>
      </c>
      <c r="S60" s="6">
        <f t="shared" si="1"/>
        <v>0</v>
      </c>
    </row>
    <row r="61" spans="1:19" x14ac:dyDescent="0.25">
      <c r="A61" s="43">
        <v>2111</v>
      </c>
      <c r="B61" s="46">
        <v>1</v>
      </c>
      <c r="C61" s="4">
        <v>4</v>
      </c>
      <c r="D61" s="5" t="s">
        <v>73</v>
      </c>
      <c r="E61" s="44">
        <v>80</v>
      </c>
      <c r="F61" s="6"/>
      <c r="G61" s="53">
        <f t="shared" ref="G61:G67" si="4">E61</f>
        <v>80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57">
        <f t="shared" si="3"/>
        <v>80</v>
      </c>
      <c r="S61" s="6">
        <f t="shared" si="1"/>
        <v>0</v>
      </c>
    </row>
    <row r="62" spans="1:19" x14ac:dyDescent="0.25">
      <c r="A62" s="43">
        <v>2111</v>
      </c>
      <c r="B62" s="46">
        <v>3</v>
      </c>
      <c r="C62" s="4">
        <v>4</v>
      </c>
      <c r="D62" s="5" t="s">
        <v>74</v>
      </c>
      <c r="E62" s="44">
        <v>39</v>
      </c>
      <c r="F62" s="6"/>
      <c r="G62" s="53">
        <f t="shared" si="4"/>
        <v>39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45">
        <f t="shared" si="3"/>
        <v>39</v>
      </c>
      <c r="S62" s="6">
        <f t="shared" si="1"/>
        <v>0</v>
      </c>
    </row>
    <row r="63" spans="1:19" x14ac:dyDescent="0.25">
      <c r="A63" s="43">
        <v>2111</v>
      </c>
      <c r="B63" s="46">
        <v>3</v>
      </c>
      <c r="C63" s="4">
        <v>4</v>
      </c>
      <c r="D63" s="5" t="s">
        <v>75</v>
      </c>
      <c r="E63" s="44">
        <v>15</v>
      </c>
      <c r="F63" s="6"/>
      <c r="G63" s="53">
        <f t="shared" si="4"/>
        <v>15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45">
        <f t="shared" si="3"/>
        <v>15</v>
      </c>
      <c r="S63" s="6">
        <f t="shared" si="1"/>
        <v>0</v>
      </c>
    </row>
    <row r="64" spans="1:19" x14ac:dyDescent="0.25">
      <c r="A64" s="43">
        <v>2111</v>
      </c>
      <c r="B64" s="46">
        <v>3</v>
      </c>
      <c r="C64" s="4">
        <v>4</v>
      </c>
      <c r="D64" s="5" t="s">
        <v>76</v>
      </c>
      <c r="E64" s="44">
        <v>180</v>
      </c>
      <c r="G64" s="59">
        <f t="shared" si="4"/>
        <v>180</v>
      </c>
      <c r="R64" s="45">
        <f t="shared" si="3"/>
        <v>180</v>
      </c>
      <c r="S64" s="6">
        <f t="shared" si="1"/>
        <v>0</v>
      </c>
    </row>
    <row r="65" spans="1:19" x14ac:dyDescent="0.25">
      <c r="A65" s="43">
        <v>2111</v>
      </c>
      <c r="B65" s="46">
        <v>3</v>
      </c>
      <c r="C65" s="4">
        <v>4</v>
      </c>
      <c r="D65" s="5" t="s">
        <v>77</v>
      </c>
      <c r="E65" s="44">
        <v>25</v>
      </c>
      <c r="F65" s="6"/>
      <c r="G65" s="53">
        <f t="shared" si="4"/>
        <v>25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45">
        <f t="shared" si="3"/>
        <v>25</v>
      </c>
      <c r="S65" s="6">
        <f t="shared" si="1"/>
        <v>0</v>
      </c>
    </row>
    <row r="66" spans="1:19" x14ac:dyDescent="0.25">
      <c r="A66" s="43">
        <v>2111</v>
      </c>
      <c r="B66" s="46">
        <v>3</v>
      </c>
      <c r="C66" s="4">
        <v>4</v>
      </c>
      <c r="D66" s="5" t="s">
        <v>78</v>
      </c>
      <c r="E66" s="44">
        <v>90</v>
      </c>
      <c r="F66" s="6"/>
      <c r="G66" s="53">
        <f t="shared" si="4"/>
        <v>90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45">
        <f t="shared" si="3"/>
        <v>90</v>
      </c>
      <c r="S66" s="6">
        <f t="shared" si="1"/>
        <v>0</v>
      </c>
    </row>
    <row r="67" spans="1:19" x14ac:dyDescent="0.25">
      <c r="A67" s="43">
        <v>2111</v>
      </c>
      <c r="B67" s="46">
        <v>3</v>
      </c>
      <c r="C67" s="4">
        <v>4</v>
      </c>
      <c r="D67" s="5" t="s">
        <v>79</v>
      </c>
      <c r="E67" s="44">
        <v>85</v>
      </c>
      <c r="F67" s="6"/>
      <c r="G67" s="53">
        <f t="shared" si="4"/>
        <v>85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45">
        <f t="shared" si="3"/>
        <v>85</v>
      </c>
      <c r="S67" s="6">
        <f t="shared" si="1"/>
        <v>0</v>
      </c>
    </row>
    <row r="68" spans="1:19" x14ac:dyDescent="0.25">
      <c r="A68" s="60">
        <v>2111</v>
      </c>
      <c r="B68" s="46">
        <v>1</v>
      </c>
      <c r="C68" s="4">
        <v>4</v>
      </c>
      <c r="D68" s="9" t="s">
        <v>80</v>
      </c>
      <c r="E68" s="61">
        <v>180</v>
      </c>
      <c r="F68" s="62"/>
      <c r="G68" s="62"/>
      <c r="H68" s="62"/>
      <c r="I68" s="62"/>
      <c r="J68" s="62"/>
      <c r="K68" s="62"/>
      <c r="L68" s="62"/>
      <c r="M68" s="63">
        <v>180</v>
      </c>
      <c r="N68" s="62"/>
      <c r="O68" s="62"/>
      <c r="P68" s="62"/>
      <c r="Q68" s="62"/>
      <c r="R68" s="57">
        <f t="shared" si="3"/>
        <v>180</v>
      </c>
      <c r="S68" s="6">
        <f t="shared" si="1"/>
        <v>0</v>
      </c>
    </row>
    <row r="69" spans="1:19" ht="25.5" x14ac:dyDescent="0.25">
      <c r="A69" s="60">
        <v>2111</v>
      </c>
      <c r="B69" s="46">
        <v>1</v>
      </c>
      <c r="C69" s="4">
        <v>4</v>
      </c>
      <c r="D69" s="10" t="s">
        <v>81</v>
      </c>
      <c r="E69" s="64">
        <v>30.93</v>
      </c>
      <c r="F69" s="62"/>
      <c r="G69" s="62"/>
      <c r="H69" s="62"/>
      <c r="I69" s="62"/>
      <c r="J69" s="62"/>
      <c r="K69" s="62"/>
      <c r="L69" s="62"/>
      <c r="M69" s="63">
        <v>30.93</v>
      </c>
      <c r="N69" s="62"/>
      <c r="O69" s="62"/>
      <c r="P69" s="62"/>
      <c r="Q69" s="62"/>
      <c r="R69" s="57">
        <f t="shared" si="3"/>
        <v>30.93</v>
      </c>
      <c r="S69" s="6">
        <f t="shared" si="1"/>
        <v>0</v>
      </c>
    </row>
    <row r="70" spans="1:19" ht="25.5" x14ac:dyDescent="0.25">
      <c r="A70" s="60">
        <v>2111</v>
      </c>
      <c r="B70" s="46">
        <v>1</v>
      </c>
      <c r="C70" s="4">
        <v>4</v>
      </c>
      <c r="D70" s="10" t="s">
        <v>82</v>
      </c>
      <c r="E70" s="64">
        <v>30.94</v>
      </c>
      <c r="F70" s="62"/>
      <c r="G70" s="62"/>
      <c r="H70" s="62"/>
      <c r="I70" s="62"/>
      <c r="J70" s="62"/>
      <c r="K70" s="62"/>
      <c r="L70" s="62"/>
      <c r="M70" s="63">
        <v>30.94</v>
      </c>
      <c r="N70" s="62"/>
      <c r="O70" s="62"/>
      <c r="P70" s="62"/>
      <c r="Q70" s="62"/>
      <c r="R70" s="57">
        <f t="shared" si="3"/>
        <v>30.94</v>
      </c>
      <c r="S70" s="6">
        <f t="shared" ref="S70:S133" si="5">E70-R70</f>
        <v>0</v>
      </c>
    </row>
    <row r="71" spans="1:19" ht="25.5" x14ac:dyDescent="0.25">
      <c r="A71" s="60">
        <v>2111</v>
      </c>
      <c r="B71" s="46">
        <v>1</v>
      </c>
      <c r="C71" s="4">
        <v>4</v>
      </c>
      <c r="D71" s="10" t="s">
        <v>83</v>
      </c>
      <c r="E71" s="64">
        <v>30.93</v>
      </c>
      <c r="F71" s="62"/>
      <c r="G71" s="62"/>
      <c r="H71" s="62"/>
      <c r="I71" s="62"/>
      <c r="J71" s="62"/>
      <c r="K71" s="62"/>
      <c r="L71" s="62"/>
      <c r="M71" s="63">
        <v>30.93</v>
      </c>
      <c r="N71" s="62"/>
      <c r="O71" s="62"/>
      <c r="P71" s="62"/>
      <c r="Q71" s="62"/>
      <c r="R71" s="57">
        <f t="shared" si="3"/>
        <v>30.93</v>
      </c>
      <c r="S71" s="6">
        <f t="shared" si="5"/>
        <v>0</v>
      </c>
    </row>
    <row r="72" spans="1:19" x14ac:dyDescent="0.25">
      <c r="A72" s="60">
        <v>2111</v>
      </c>
      <c r="B72" s="46">
        <v>1</v>
      </c>
      <c r="C72" s="4">
        <v>4</v>
      </c>
      <c r="D72" s="10" t="s">
        <v>84</v>
      </c>
      <c r="E72" s="64">
        <v>22.88</v>
      </c>
      <c r="F72" s="62"/>
      <c r="G72" s="62"/>
      <c r="H72" s="62"/>
      <c r="I72" s="62"/>
      <c r="J72" s="62"/>
      <c r="K72" s="62"/>
      <c r="L72" s="62"/>
      <c r="M72" s="63">
        <v>22.88</v>
      </c>
      <c r="N72" s="62"/>
      <c r="O72" s="62"/>
      <c r="P72" s="62"/>
      <c r="Q72" s="62"/>
      <c r="R72" s="57">
        <f t="shared" si="3"/>
        <v>22.88</v>
      </c>
      <c r="S72" s="6">
        <f t="shared" si="5"/>
        <v>0</v>
      </c>
    </row>
    <row r="73" spans="1:19" ht="25.5" x14ac:dyDescent="0.25">
      <c r="A73" s="60">
        <v>2111</v>
      </c>
      <c r="B73" s="46">
        <v>1</v>
      </c>
      <c r="C73" s="4">
        <v>4</v>
      </c>
      <c r="D73" s="10" t="s">
        <v>85</v>
      </c>
      <c r="E73" s="64">
        <v>64.400000000000006</v>
      </c>
      <c r="F73" s="62"/>
      <c r="G73" s="62"/>
      <c r="H73" s="62"/>
      <c r="I73" s="62"/>
      <c r="J73" s="62"/>
      <c r="K73" s="62"/>
      <c r="L73" s="62"/>
      <c r="M73" s="63">
        <v>64.400000000000006</v>
      </c>
      <c r="N73" s="62"/>
      <c r="O73" s="62"/>
      <c r="P73" s="62"/>
      <c r="Q73" s="62"/>
      <c r="R73" s="57">
        <f t="shared" si="3"/>
        <v>64.400000000000006</v>
      </c>
      <c r="S73" s="6">
        <f t="shared" si="5"/>
        <v>0</v>
      </c>
    </row>
    <row r="74" spans="1:19" x14ac:dyDescent="0.25">
      <c r="A74" s="60">
        <v>2111</v>
      </c>
      <c r="B74" s="46">
        <v>1</v>
      </c>
      <c r="C74" s="4">
        <v>4</v>
      </c>
      <c r="D74" s="10" t="s">
        <v>86</v>
      </c>
      <c r="E74" s="64">
        <v>334.65</v>
      </c>
      <c r="F74" s="62"/>
      <c r="G74" s="62"/>
      <c r="H74" s="62"/>
      <c r="I74" s="62"/>
      <c r="J74" s="62"/>
      <c r="K74" s="62"/>
      <c r="L74" s="62"/>
      <c r="M74" s="63">
        <v>334.65</v>
      </c>
      <c r="N74" s="62"/>
      <c r="O74" s="62"/>
      <c r="P74" s="62"/>
      <c r="Q74" s="62"/>
      <c r="R74" s="57">
        <f t="shared" si="3"/>
        <v>334.65</v>
      </c>
      <c r="S74" s="6">
        <f t="shared" si="5"/>
        <v>0</v>
      </c>
    </row>
    <row r="75" spans="1:19" s="65" customFormat="1" ht="47.25" customHeight="1" x14ac:dyDescent="0.25">
      <c r="A75" s="60">
        <v>2111</v>
      </c>
      <c r="B75" s="46">
        <v>1</v>
      </c>
      <c r="C75" s="4">
        <v>4</v>
      </c>
      <c r="D75" s="10" t="s">
        <v>87</v>
      </c>
      <c r="E75" s="64">
        <v>136.85</v>
      </c>
      <c r="F75" s="62"/>
      <c r="G75" s="62"/>
      <c r="H75" s="62"/>
      <c r="I75" s="62"/>
      <c r="J75" s="62"/>
      <c r="K75" s="62"/>
      <c r="L75" s="62"/>
      <c r="M75" s="63">
        <v>136.85</v>
      </c>
      <c r="N75" s="62"/>
      <c r="O75" s="62"/>
      <c r="P75" s="62"/>
      <c r="Q75" s="62"/>
      <c r="R75" s="57">
        <f t="shared" si="3"/>
        <v>136.85</v>
      </c>
      <c r="S75" s="6">
        <f t="shared" si="5"/>
        <v>0</v>
      </c>
    </row>
    <row r="76" spans="1:19" s="65" customFormat="1" ht="33.75" customHeight="1" x14ac:dyDescent="0.25">
      <c r="A76" s="60">
        <v>2111</v>
      </c>
      <c r="B76" s="46">
        <v>1</v>
      </c>
      <c r="C76" s="4">
        <v>4</v>
      </c>
      <c r="D76" s="10" t="s">
        <v>88</v>
      </c>
      <c r="E76" s="64">
        <v>159.85</v>
      </c>
      <c r="F76" s="62"/>
      <c r="G76" s="62"/>
      <c r="H76" s="62"/>
      <c r="I76" s="62"/>
      <c r="J76" s="62"/>
      <c r="K76" s="62"/>
      <c r="L76" s="62"/>
      <c r="M76" s="63">
        <v>159.85</v>
      </c>
      <c r="N76" s="62"/>
      <c r="O76" s="62"/>
      <c r="P76" s="62"/>
      <c r="Q76" s="62"/>
      <c r="R76" s="57">
        <f t="shared" si="3"/>
        <v>159.85</v>
      </c>
      <c r="S76" s="6">
        <f t="shared" si="5"/>
        <v>0</v>
      </c>
    </row>
    <row r="77" spans="1:19" ht="25.5" x14ac:dyDescent="0.25">
      <c r="A77" s="60">
        <v>2111</v>
      </c>
      <c r="B77" s="46">
        <v>1</v>
      </c>
      <c r="C77" s="4">
        <v>4</v>
      </c>
      <c r="D77" s="10" t="s">
        <v>89</v>
      </c>
      <c r="E77" s="64">
        <v>89.7</v>
      </c>
      <c r="F77" s="62"/>
      <c r="G77" s="62"/>
      <c r="H77" s="62"/>
      <c r="I77" s="62"/>
      <c r="J77" s="62"/>
      <c r="K77" s="62"/>
      <c r="L77" s="62"/>
      <c r="M77" s="63">
        <v>89.7</v>
      </c>
      <c r="N77" s="62"/>
      <c r="O77" s="62"/>
      <c r="P77" s="62"/>
      <c r="Q77" s="62"/>
      <c r="R77" s="57">
        <f t="shared" si="3"/>
        <v>89.7</v>
      </c>
      <c r="S77" s="6">
        <f t="shared" si="5"/>
        <v>0</v>
      </c>
    </row>
    <row r="78" spans="1:19" ht="25.5" x14ac:dyDescent="0.25">
      <c r="A78" s="60">
        <v>2111</v>
      </c>
      <c r="B78" s="46">
        <v>1</v>
      </c>
      <c r="C78" s="4">
        <v>4</v>
      </c>
      <c r="D78" s="10" t="s">
        <v>90</v>
      </c>
      <c r="E78" s="64">
        <v>243.34</v>
      </c>
      <c r="F78" s="62"/>
      <c r="G78" s="62"/>
      <c r="H78" s="62"/>
      <c r="I78" s="62"/>
      <c r="J78" s="62"/>
      <c r="K78" s="62"/>
      <c r="L78" s="62"/>
      <c r="M78" s="63">
        <v>243.34</v>
      </c>
      <c r="N78" s="62"/>
      <c r="O78" s="62"/>
      <c r="P78" s="62"/>
      <c r="Q78" s="62"/>
      <c r="R78" s="57">
        <f t="shared" si="3"/>
        <v>243.34</v>
      </c>
      <c r="S78" s="6">
        <f t="shared" si="5"/>
        <v>0</v>
      </c>
    </row>
    <row r="79" spans="1:19" x14ac:dyDescent="0.25">
      <c r="A79" s="60">
        <v>2111</v>
      </c>
      <c r="B79" s="46">
        <v>1</v>
      </c>
      <c r="C79" s="4">
        <v>4</v>
      </c>
      <c r="D79" s="10" t="s">
        <v>91</v>
      </c>
      <c r="E79" s="64">
        <v>32.090000000000003</v>
      </c>
      <c r="F79" s="62"/>
      <c r="G79" s="62"/>
      <c r="H79" s="62"/>
      <c r="I79" s="62"/>
      <c r="J79" s="62"/>
      <c r="K79" s="62"/>
      <c r="L79" s="62"/>
      <c r="M79" s="63">
        <v>32.090000000000003</v>
      </c>
      <c r="N79" s="62"/>
      <c r="O79" s="62"/>
      <c r="P79" s="62"/>
      <c r="Q79" s="62"/>
      <c r="R79" s="57">
        <f t="shared" si="3"/>
        <v>32.090000000000003</v>
      </c>
      <c r="S79" s="6">
        <f t="shared" si="5"/>
        <v>0</v>
      </c>
    </row>
    <row r="80" spans="1:19" ht="25.5" x14ac:dyDescent="0.25">
      <c r="A80" s="60">
        <v>2111</v>
      </c>
      <c r="B80" s="46">
        <v>1</v>
      </c>
      <c r="C80" s="4">
        <v>4</v>
      </c>
      <c r="D80" s="10" t="s">
        <v>92</v>
      </c>
      <c r="E80" s="64">
        <v>34.5</v>
      </c>
      <c r="F80" s="62"/>
      <c r="G80" s="62"/>
      <c r="H80" s="62"/>
      <c r="I80" s="62"/>
      <c r="J80" s="62"/>
      <c r="K80" s="62"/>
      <c r="L80" s="62"/>
      <c r="M80" s="63">
        <v>34.5</v>
      </c>
      <c r="N80" s="62"/>
      <c r="O80" s="62"/>
      <c r="P80" s="62"/>
      <c r="Q80" s="62"/>
      <c r="R80" s="57">
        <f t="shared" si="3"/>
        <v>34.5</v>
      </c>
      <c r="S80" s="6">
        <f t="shared" si="5"/>
        <v>0</v>
      </c>
    </row>
    <row r="81" spans="1:19" ht="25.5" x14ac:dyDescent="0.25">
      <c r="A81" s="60">
        <v>2111</v>
      </c>
      <c r="B81" s="46">
        <v>1</v>
      </c>
      <c r="C81" s="4">
        <v>4</v>
      </c>
      <c r="D81" s="10" t="s">
        <v>93</v>
      </c>
      <c r="E81" s="64">
        <v>64.400000000000006</v>
      </c>
      <c r="F81" s="62"/>
      <c r="G81" s="62"/>
      <c r="H81" s="62"/>
      <c r="I81" s="62"/>
      <c r="J81" s="62"/>
      <c r="K81" s="62"/>
      <c r="L81" s="62"/>
      <c r="M81" s="63">
        <v>64.400000000000006</v>
      </c>
      <c r="N81" s="62"/>
      <c r="O81" s="62"/>
      <c r="P81" s="62"/>
      <c r="Q81" s="62"/>
      <c r="R81" s="57">
        <f t="shared" si="3"/>
        <v>64.400000000000006</v>
      </c>
      <c r="S81" s="6">
        <f t="shared" si="5"/>
        <v>0</v>
      </c>
    </row>
    <row r="82" spans="1:19" x14ac:dyDescent="0.25">
      <c r="A82" s="60">
        <v>2111</v>
      </c>
      <c r="B82" s="46">
        <v>1</v>
      </c>
      <c r="C82" s="4">
        <v>4</v>
      </c>
      <c r="D82" s="10" t="s">
        <v>94</v>
      </c>
      <c r="E82" s="64">
        <v>36.340000000000003</v>
      </c>
      <c r="F82" s="62"/>
      <c r="G82" s="62"/>
      <c r="H82" s="62"/>
      <c r="I82" s="62"/>
      <c r="J82" s="62"/>
      <c r="K82" s="62"/>
      <c r="L82" s="62"/>
      <c r="M82" s="63">
        <v>36.340000000000003</v>
      </c>
      <c r="N82" s="62"/>
      <c r="O82" s="62"/>
      <c r="P82" s="62"/>
      <c r="Q82" s="62"/>
      <c r="R82" s="57">
        <f t="shared" si="3"/>
        <v>36.340000000000003</v>
      </c>
      <c r="S82" s="6">
        <f t="shared" si="5"/>
        <v>0</v>
      </c>
    </row>
    <row r="83" spans="1:19" x14ac:dyDescent="0.25">
      <c r="A83" s="60">
        <v>2111</v>
      </c>
      <c r="B83" s="46">
        <v>1</v>
      </c>
      <c r="C83" s="4">
        <v>4</v>
      </c>
      <c r="D83" s="10" t="s">
        <v>95</v>
      </c>
      <c r="E83" s="64">
        <v>75.55</v>
      </c>
      <c r="F83" s="62"/>
      <c r="G83" s="62"/>
      <c r="H83" s="62"/>
      <c r="I83" s="62"/>
      <c r="J83" s="62"/>
      <c r="K83" s="62"/>
      <c r="L83" s="62"/>
      <c r="M83" s="63">
        <v>75.55</v>
      </c>
      <c r="N83" s="62"/>
      <c r="O83" s="62"/>
      <c r="P83" s="62"/>
      <c r="Q83" s="62"/>
      <c r="R83" s="57">
        <f t="shared" si="3"/>
        <v>75.55</v>
      </c>
      <c r="S83" s="6">
        <f t="shared" si="5"/>
        <v>0</v>
      </c>
    </row>
    <row r="84" spans="1:19" ht="25.5" x14ac:dyDescent="0.25">
      <c r="A84" s="60">
        <v>2111</v>
      </c>
      <c r="B84" s="46">
        <v>1</v>
      </c>
      <c r="C84" s="4">
        <v>4</v>
      </c>
      <c r="D84" s="10" t="s">
        <v>96</v>
      </c>
      <c r="E84" s="64">
        <v>75.56</v>
      </c>
      <c r="F84" s="62"/>
      <c r="G84" s="62"/>
      <c r="H84" s="62"/>
      <c r="I84" s="62"/>
      <c r="J84" s="62"/>
      <c r="K84" s="62"/>
      <c r="L84" s="62"/>
      <c r="M84" s="63">
        <v>75.56</v>
      </c>
      <c r="N84" s="62"/>
      <c r="O84" s="62"/>
      <c r="P84" s="62"/>
      <c r="Q84" s="62"/>
      <c r="R84" s="57">
        <f t="shared" si="3"/>
        <v>75.56</v>
      </c>
      <c r="S84" s="6">
        <f t="shared" si="5"/>
        <v>0</v>
      </c>
    </row>
    <row r="85" spans="1:19" ht="25.5" x14ac:dyDescent="0.25">
      <c r="A85" s="60">
        <v>2111</v>
      </c>
      <c r="B85" s="46">
        <v>1</v>
      </c>
      <c r="C85" s="4">
        <v>4</v>
      </c>
      <c r="D85" s="10" t="s">
        <v>97</v>
      </c>
      <c r="E85" s="64">
        <v>136.85</v>
      </c>
      <c r="F85" s="62"/>
      <c r="G85" s="62"/>
      <c r="H85" s="62"/>
      <c r="I85" s="62"/>
      <c r="J85" s="62"/>
      <c r="K85" s="62"/>
      <c r="L85" s="62"/>
      <c r="M85" s="63">
        <v>136.85</v>
      </c>
      <c r="N85" s="62"/>
      <c r="O85" s="62"/>
      <c r="P85" s="62"/>
      <c r="Q85" s="62"/>
      <c r="R85" s="57">
        <f t="shared" si="3"/>
        <v>136.85</v>
      </c>
      <c r="S85" s="6">
        <f t="shared" si="5"/>
        <v>0</v>
      </c>
    </row>
    <row r="86" spans="1:19" x14ac:dyDescent="0.25">
      <c r="A86" s="60">
        <v>2111</v>
      </c>
      <c r="B86" s="46">
        <v>1</v>
      </c>
      <c r="C86" s="4">
        <v>4</v>
      </c>
      <c r="D86" s="10" t="s">
        <v>98</v>
      </c>
      <c r="E86" s="64">
        <v>75.900000000000006</v>
      </c>
      <c r="F86" s="62"/>
      <c r="G86" s="62"/>
      <c r="H86" s="62"/>
      <c r="I86" s="62"/>
      <c r="J86" s="62"/>
      <c r="K86" s="62"/>
      <c r="L86" s="62"/>
      <c r="M86" s="63">
        <v>75.900000000000006</v>
      </c>
      <c r="N86" s="62"/>
      <c r="O86" s="62"/>
      <c r="P86" s="62"/>
      <c r="Q86" s="62"/>
      <c r="R86" s="57">
        <f t="shared" si="3"/>
        <v>75.900000000000006</v>
      </c>
      <c r="S86" s="6">
        <f t="shared" si="5"/>
        <v>0</v>
      </c>
    </row>
    <row r="87" spans="1:19" x14ac:dyDescent="0.25">
      <c r="A87" s="60">
        <v>2111</v>
      </c>
      <c r="B87" s="46">
        <v>1</v>
      </c>
      <c r="C87" s="4">
        <v>4</v>
      </c>
      <c r="D87" s="10" t="s">
        <v>99</v>
      </c>
      <c r="E87" s="64">
        <v>234.26</v>
      </c>
      <c r="F87" s="62"/>
      <c r="G87" s="62"/>
      <c r="H87" s="62"/>
      <c r="I87" s="62"/>
      <c r="J87" s="62"/>
      <c r="K87" s="62"/>
      <c r="L87" s="62"/>
      <c r="M87" s="63">
        <v>234.26</v>
      </c>
      <c r="N87" s="62"/>
      <c r="O87" s="62"/>
      <c r="P87" s="62"/>
      <c r="Q87" s="62"/>
      <c r="R87" s="57">
        <f t="shared" si="3"/>
        <v>234.26</v>
      </c>
      <c r="S87" s="6">
        <f t="shared" si="5"/>
        <v>0</v>
      </c>
    </row>
    <row r="88" spans="1:19" x14ac:dyDescent="0.25">
      <c r="A88" s="60">
        <v>2111</v>
      </c>
      <c r="B88" s="46">
        <v>1</v>
      </c>
      <c r="C88" s="4">
        <v>4</v>
      </c>
      <c r="D88" s="10" t="s">
        <v>100</v>
      </c>
      <c r="E88" s="64">
        <v>45.89</v>
      </c>
      <c r="F88" s="62"/>
      <c r="G88" s="62"/>
      <c r="H88" s="62"/>
      <c r="I88" s="62"/>
      <c r="J88" s="62"/>
      <c r="K88" s="62"/>
      <c r="L88" s="62"/>
      <c r="M88" s="63">
        <v>45.89</v>
      </c>
      <c r="N88" s="62"/>
      <c r="O88" s="62"/>
      <c r="P88" s="62"/>
      <c r="Q88" s="62"/>
      <c r="R88" s="57">
        <f t="shared" si="3"/>
        <v>45.89</v>
      </c>
      <c r="S88" s="6">
        <f t="shared" si="5"/>
        <v>0</v>
      </c>
    </row>
    <row r="89" spans="1:19" ht="25.5" x14ac:dyDescent="0.25">
      <c r="A89" s="60">
        <v>2111</v>
      </c>
      <c r="B89" s="46">
        <v>1</v>
      </c>
      <c r="C89" s="4">
        <v>4</v>
      </c>
      <c r="D89" s="10" t="s">
        <v>101</v>
      </c>
      <c r="E89" s="64">
        <v>20.13</v>
      </c>
      <c r="F89" s="62"/>
      <c r="G89" s="62"/>
      <c r="H89" s="62"/>
      <c r="I89" s="62"/>
      <c r="J89" s="62"/>
      <c r="K89" s="62"/>
      <c r="L89" s="62"/>
      <c r="M89" s="63">
        <v>20.13</v>
      </c>
      <c r="N89" s="62"/>
      <c r="O89" s="62"/>
      <c r="P89" s="62"/>
      <c r="Q89" s="62"/>
      <c r="R89" s="57">
        <f t="shared" si="3"/>
        <v>20.13</v>
      </c>
      <c r="S89" s="6">
        <f t="shared" si="5"/>
        <v>0</v>
      </c>
    </row>
    <row r="90" spans="1:19" ht="25.5" x14ac:dyDescent="0.25">
      <c r="A90" s="60">
        <v>2111</v>
      </c>
      <c r="B90" s="46">
        <v>1</v>
      </c>
      <c r="C90" s="4">
        <v>4</v>
      </c>
      <c r="D90" s="10" t="s">
        <v>102</v>
      </c>
      <c r="E90" s="64">
        <v>20.12</v>
      </c>
      <c r="F90" s="62"/>
      <c r="G90" s="62"/>
      <c r="H90" s="62"/>
      <c r="I90" s="62"/>
      <c r="J90" s="62"/>
      <c r="K90" s="62"/>
      <c r="L90" s="62"/>
      <c r="M90" s="63">
        <v>20.12</v>
      </c>
      <c r="N90" s="62"/>
      <c r="O90" s="62"/>
      <c r="P90" s="62"/>
      <c r="Q90" s="62"/>
      <c r="R90" s="57">
        <f t="shared" si="3"/>
        <v>20.12</v>
      </c>
      <c r="S90" s="6">
        <f t="shared" si="5"/>
        <v>0</v>
      </c>
    </row>
    <row r="91" spans="1:19" x14ac:dyDescent="0.25">
      <c r="A91" s="60">
        <v>2111</v>
      </c>
      <c r="B91" s="46">
        <v>1</v>
      </c>
      <c r="C91" s="4">
        <v>4</v>
      </c>
      <c r="D91" s="10" t="s">
        <v>103</v>
      </c>
      <c r="E91" s="64">
        <v>10.24</v>
      </c>
      <c r="F91" s="62"/>
      <c r="G91" s="62"/>
      <c r="H91" s="62"/>
      <c r="I91" s="62"/>
      <c r="J91" s="62"/>
      <c r="K91" s="62"/>
      <c r="L91" s="62"/>
      <c r="M91" s="63">
        <v>10.24</v>
      </c>
      <c r="N91" s="62"/>
      <c r="O91" s="62"/>
      <c r="P91" s="62"/>
      <c r="Q91" s="62"/>
      <c r="R91" s="57">
        <f t="shared" si="3"/>
        <v>10.24</v>
      </c>
      <c r="S91" s="6">
        <f t="shared" si="5"/>
        <v>0</v>
      </c>
    </row>
    <row r="92" spans="1:19" x14ac:dyDescent="0.25">
      <c r="A92" s="60">
        <v>2111</v>
      </c>
      <c r="B92" s="46">
        <v>1</v>
      </c>
      <c r="C92" s="4">
        <v>4</v>
      </c>
      <c r="D92" s="10" t="s">
        <v>104</v>
      </c>
      <c r="E92" s="64">
        <v>11.39</v>
      </c>
      <c r="F92" s="62"/>
      <c r="G92" s="62"/>
      <c r="H92" s="62"/>
      <c r="I92" s="62"/>
      <c r="J92" s="62"/>
      <c r="K92" s="62"/>
      <c r="L92" s="62"/>
      <c r="M92" s="63">
        <v>11.39</v>
      </c>
      <c r="N92" s="62"/>
      <c r="O92" s="62"/>
      <c r="P92" s="62"/>
      <c r="Q92" s="62"/>
      <c r="R92" s="57">
        <f t="shared" si="3"/>
        <v>11.39</v>
      </c>
      <c r="S92" s="6">
        <f t="shared" si="5"/>
        <v>0</v>
      </c>
    </row>
    <row r="93" spans="1:19" x14ac:dyDescent="0.25">
      <c r="A93" s="60">
        <v>2111</v>
      </c>
      <c r="B93" s="46">
        <v>1</v>
      </c>
      <c r="C93" s="4">
        <v>4</v>
      </c>
      <c r="D93" s="10" t="s">
        <v>105</v>
      </c>
      <c r="E93" s="64">
        <v>11.39</v>
      </c>
      <c r="F93" s="62"/>
      <c r="G93" s="62"/>
      <c r="H93" s="62"/>
      <c r="I93" s="62"/>
      <c r="J93" s="62"/>
      <c r="K93" s="62"/>
      <c r="L93" s="62"/>
      <c r="M93" s="63">
        <v>11.39</v>
      </c>
      <c r="N93" s="62"/>
      <c r="O93" s="62"/>
      <c r="P93" s="62"/>
      <c r="Q93" s="62"/>
      <c r="R93" s="57">
        <f t="shared" si="3"/>
        <v>11.39</v>
      </c>
      <c r="S93" s="6">
        <f t="shared" si="5"/>
        <v>0</v>
      </c>
    </row>
    <row r="94" spans="1:19" ht="25.5" x14ac:dyDescent="0.25">
      <c r="A94" s="60">
        <v>2111</v>
      </c>
      <c r="B94" s="46">
        <v>1</v>
      </c>
      <c r="C94" s="4">
        <v>4</v>
      </c>
      <c r="D94" s="10" t="s">
        <v>106</v>
      </c>
      <c r="E94" s="64">
        <v>355.35</v>
      </c>
      <c r="F94" s="62"/>
      <c r="G94" s="62"/>
      <c r="H94" s="62"/>
      <c r="I94" s="62"/>
      <c r="J94" s="62"/>
      <c r="K94" s="62"/>
      <c r="L94" s="62"/>
      <c r="M94" s="63">
        <v>355.35</v>
      </c>
      <c r="N94" s="62"/>
      <c r="O94" s="62"/>
      <c r="P94" s="62"/>
      <c r="Q94" s="62"/>
      <c r="R94" s="57">
        <f t="shared" si="3"/>
        <v>355.35</v>
      </c>
      <c r="S94" s="6">
        <f t="shared" si="5"/>
        <v>0</v>
      </c>
    </row>
    <row r="95" spans="1:19" x14ac:dyDescent="0.25">
      <c r="A95" s="60">
        <v>2111</v>
      </c>
      <c r="B95" s="46">
        <v>1</v>
      </c>
      <c r="C95" s="4">
        <v>4</v>
      </c>
      <c r="D95" s="10" t="s">
        <v>107</v>
      </c>
      <c r="E95" s="64">
        <v>276</v>
      </c>
      <c r="F95" s="62"/>
      <c r="G95" s="62"/>
      <c r="H95" s="62"/>
      <c r="I95" s="62"/>
      <c r="J95" s="62"/>
      <c r="K95" s="62"/>
      <c r="L95" s="62"/>
      <c r="M95" s="63">
        <v>276</v>
      </c>
      <c r="N95" s="62"/>
      <c r="O95" s="62"/>
      <c r="P95" s="62"/>
      <c r="Q95" s="62"/>
      <c r="R95" s="57">
        <f t="shared" si="3"/>
        <v>276</v>
      </c>
      <c r="S95" s="6">
        <f t="shared" si="5"/>
        <v>0</v>
      </c>
    </row>
    <row r="96" spans="1:19" x14ac:dyDescent="0.25">
      <c r="A96" s="60">
        <v>2111</v>
      </c>
      <c r="B96" s="46">
        <v>1</v>
      </c>
      <c r="C96" s="4">
        <v>4</v>
      </c>
      <c r="D96" s="10" t="s">
        <v>108</v>
      </c>
      <c r="E96" s="64">
        <v>552</v>
      </c>
      <c r="F96" s="62"/>
      <c r="G96" s="62"/>
      <c r="H96" s="62"/>
      <c r="I96" s="62"/>
      <c r="J96" s="62"/>
      <c r="K96" s="62"/>
      <c r="L96" s="62"/>
      <c r="M96" s="63">
        <v>552</v>
      </c>
      <c r="N96" s="62"/>
      <c r="O96" s="62"/>
      <c r="P96" s="62"/>
      <c r="Q96" s="62"/>
      <c r="R96" s="57">
        <f t="shared" si="3"/>
        <v>552</v>
      </c>
      <c r="S96" s="6">
        <f t="shared" si="5"/>
        <v>0</v>
      </c>
    </row>
    <row r="97" spans="1:19" ht="25.5" x14ac:dyDescent="0.25">
      <c r="A97" s="60">
        <v>2111</v>
      </c>
      <c r="B97" s="46">
        <v>1</v>
      </c>
      <c r="C97" s="4">
        <v>4</v>
      </c>
      <c r="D97" s="10" t="s">
        <v>109</v>
      </c>
      <c r="E97" s="64">
        <v>690</v>
      </c>
      <c r="F97" s="62"/>
      <c r="G97" s="62"/>
      <c r="H97" s="62"/>
      <c r="I97" s="62"/>
      <c r="J97" s="62"/>
      <c r="K97" s="62"/>
      <c r="L97" s="62"/>
      <c r="M97" s="63">
        <v>690</v>
      </c>
      <c r="N97" s="62"/>
      <c r="O97" s="62"/>
      <c r="P97" s="62"/>
      <c r="Q97" s="62"/>
      <c r="R97" s="57">
        <f t="shared" si="3"/>
        <v>690</v>
      </c>
      <c r="S97" s="6">
        <f t="shared" si="5"/>
        <v>0</v>
      </c>
    </row>
    <row r="98" spans="1:19" x14ac:dyDescent="0.25">
      <c r="A98" s="66">
        <v>2111</v>
      </c>
      <c r="B98" s="46">
        <v>1</v>
      </c>
      <c r="C98" s="4">
        <v>4</v>
      </c>
      <c r="D98" s="11" t="s">
        <v>110</v>
      </c>
      <c r="E98" s="67">
        <v>60</v>
      </c>
      <c r="F98" s="49">
        <v>60</v>
      </c>
      <c r="G98" s="49"/>
      <c r="H98" s="49"/>
      <c r="I98" s="49"/>
      <c r="J98" s="49"/>
      <c r="K98" s="49"/>
      <c r="L98" s="49"/>
      <c r="M98" s="68"/>
      <c r="N98" s="49"/>
      <c r="O98" s="49"/>
      <c r="P98" s="49"/>
      <c r="Q98" s="49"/>
      <c r="R98" s="57">
        <f t="shared" si="3"/>
        <v>60</v>
      </c>
      <c r="S98" s="6">
        <f t="shared" si="5"/>
        <v>0</v>
      </c>
    </row>
    <row r="99" spans="1:19" x14ac:dyDescent="0.25">
      <c r="A99" s="66">
        <v>2111</v>
      </c>
      <c r="B99" s="46">
        <v>1</v>
      </c>
      <c r="C99" s="4">
        <v>4</v>
      </c>
      <c r="D99" s="11" t="s">
        <v>111</v>
      </c>
      <c r="E99" s="67">
        <v>400</v>
      </c>
      <c r="F99" s="49"/>
      <c r="G99" s="49">
        <v>400</v>
      </c>
      <c r="H99" s="49"/>
      <c r="I99" s="49"/>
      <c r="J99" s="49"/>
      <c r="K99" s="49"/>
      <c r="L99" s="49"/>
      <c r="M99" s="68"/>
      <c r="N99" s="49"/>
      <c r="O99" s="49"/>
      <c r="P99" s="49"/>
      <c r="Q99" s="49"/>
      <c r="R99" s="57">
        <f t="shared" si="3"/>
        <v>400</v>
      </c>
      <c r="S99" s="6">
        <f t="shared" si="5"/>
        <v>0</v>
      </c>
    </row>
    <row r="100" spans="1:19" x14ac:dyDescent="0.25">
      <c r="A100" s="66">
        <v>2111</v>
      </c>
      <c r="B100" s="46">
        <v>1</v>
      </c>
      <c r="C100" s="4">
        <v>4</v>
      </c>
      <c r="D100" s="11" t="s">
        <v>112</v>
      </c>
      <c r="E100" s="67">
        <v>70</v>
      </c>
      <c r="F100" s="49"/>
      <c r="G100" s="49"/>
      <c r="H100" s="49">
        <v>70</v>
      </c>
      <c r="I100" s="49"/>
      <c r="J100" s="49"/>
      <c r="K100" s="49"/>
      <c r="L100" s="49"/>
      <c r="M100" s="68"/>
      <c r="N100" s="49"/>
      <c r="O100" s="49"/>
      <c r="P100" s="49"/>
      <c r="Q100" s="49"/>
      <c r="R100" s="57">
        <f t="shared" ref="R100:R163" si="6">SUM(F100:Q100)</f>
        <v>70</v>
      </c>
      <c r="S100" s="6">
        <f t="shared" si="5"/>
        <v>0</v>
      </c>
    </row>
    <row r="101" spans="1:19" x14ac:dyDescent="0.25">
      <c r="A101" s="66">
        <v>2111</v>
      </c>
      <c r="B101" s="46">
        <v>1</v>
      </c>
      <c r="C101" s="4">
        <v>4</v>
      </c>
      <c r="D101" s="11" t="s">
        <v>113</v>
      </c>
      <c r="E101" s="67">
        <v>48</v>
      </c>
      <c r="F101" s="49"/>
      <c r="G101" s="49"/>
      <c r="H101" s="49">
        <v>48</v>
      </c>
      <c r="I101" s="49"/>
      <c r="J101" s="49"/>
      <c r="K101" s="49"/>
      <c r="L101" s="49"/>
      <c r="M101" s="68"/>
      <c r="N101" s="49"/>
      <c r="O101" s="49"/>
      <c r="P101" s="49"/>
      <c r="Q101" s="49"/>
      <c r="R101" s="57">
        <f t="shared" si="6"/>
        <v>48</v>
      </c>
      <c r="S101" s="6">
        <f t="shared" si="5"/>
        <v>0</v>
      </c>
    </row>
    <row r="102" spans="1:19" x14ac:dyDescent="0.25">
      <c r="A102" s="66">
        <v>2111</v>
      </c>
      <c r="B102" s="46">
        <v>1</v>
      </c>
      <c r="C102" s="4">
        <v>4</v>
      </c>
      <c r="D102" s="11" t="s">
        <v>114</v>
      </c>
      <c r="E102" s="67">
        <v>60</v>
      </c>
      <c r="F102" s="49"/>
      <c r="G102" s="49"/>
      <c r="H102" s="49">
        <v>60</v>
      </c>
      <c r="I102" s="49"/>
      <c r="J102" s="49"/>
      <c r="K102" s="49"/>
      <c r="L102" s="49"/>
      <c r="M102" s="68"/>
      <c r="N102" s="49"/>
      <c r="O102" s="49"/>
      <c r="P102" s="49"/>
      <c r="Q102" s="49"/>
      <c r="R102" s="57">
        <f t="shared" si="6"/>
        <v>60</v>
      </c>
      <c r="S102" s="6">
        <f t="shared" si="5"/>
        <v>0</v>
      </c>
    </row>
    <row r="103" spans="1:19" x14ac:dyDescent="0.25">
      <c r="A103" s="66">
        <v>2111</v>
      </c>
      <c r="B103" s="46">
        <v>1</v>
      </c>
      <c r="C103" s="4">
        <v>4</v>
      </c>
      <c r="D103" s="11" t="s">
        <v>115</v>
      </c>
      <c r="E103" s="67">
        <v>45</v>
      </c>
      <c r="F103" s="49"/>
      <c r="G103" s="49"/>
      <c r="H103" s="49">
        <v>45</v>
      </c>
      <c r="I103" s="49"/>
      <c r="J103" s="49"/>
      <c r="K103" s="49"/>
      <c r="L103" s="49"/>
      <c r="M103" s="68"/>
      <c r="N103" s="49"/>
      <c r="O103" s="49"/>
      <c r="P103" s="49"/>
      <c r="Q103" s="49"/>
      <c r="R103" s="57">
        <f t="shared" si="6"/>
        <v>45</v>
      </c>
      <c r="S103" s="6">
        <f t="shared" si="5"/>
        <v>0</v>
      </c>
    </row>
    <row r="104" spans="1:19" x14ac:dyDescent="0.25">
      <c r="A104" s="66">
        <v>2111</v>
      </c>
      <c r="B104" s="46">
        <v>1</v>
      </c>
      <c r="C104" s="4">
        <v>4</v>
      </c>
      <c r="D104" s="11" t="s">
        <v>116</v>
      </c>
      <c r="E104" s="67">
        <v>150</v>
      </c>
      <c r="F104" s="49"/>
      <c r="G104" s="49"/>
      <c r="H104" s="49">
        <v>150</v>
      </c>
      <c r="I104" s="49"/>
      <c r="J104" s="49"/>
      <c r="K104" s="49"/>
      <c r="L104" s="49"/>
      <c r="M104" s="68"/>
      <c r="N104" s="49"/>
      <c r="O104" s="49"/>
      <c r="P104" s="49"/>
      <c r="Q104" s="49"/>
      <c r="R104" s="57">
        <f t="shared" si="6"/>
        <v>150</v>
      </c>
      <c r="S104" s="6">
        <f t="shared" si="5"/>
        <v>0</v>
      </c>
    </row>
    <row r="105" spans="1:19" x14ac:dyDescent="0.25">
      <c r="A105" s="66">
        <v>2111</v>
      </c>
      <c r="B105" s="46">
        <v>1</v>
      </c>
      <c r="C105" s="4">
        <v>4</v>
      </c>
      <c r="D105" s="11" t="s">
        <v>117</v>
      </c>
      <c r="E105" s="67">
        <v>70</v>
      </c>
      <c r="F105" s="49"/>
      <c r="G105" s="49"/>
      <c r="H105" s="49">
        <v>70</v>
      </c>
      <c r="I105" s="49"/>
      <c r="J105" s="49"/>
      <c r="K105" s="49"/>
      <c r="L105" s="49"/>
      <c r="M105" s="68"/>
      <c r="N105" s="49"/>
      <c r="O105" s="49"/>
      <c r="P105" s="49"/>
      <c r="Q105" s="49"/>
      <c r="R105" s="57">
        <f t="shared" si="6"/>
        <v>70</v>
      </c>
      <c r="S105" s="6">
        <f t="shared" si="5"/>
        <v>0</v>
      </c>
    </row>
    <row r="106" spans="1:19" x14ac:dyDescent="0.25">
      <c r="A106" s="66">
        <v>2111</v>
      </c>
      <c r="B106" s="46">
        <v>1</v>
      </c>
      <c r="C106" s="4">
        <v>4</v>
      </c>
      <c r="D106" s="11" t="s">
        <v>118</v>
      </c>
      <c r="E106" s="67">
        <v>56</v>
      </c>
      <c r="F106" s="49"/>
      <c r="G106" s="49"/>
      <c r="H106" s="49">
        <v>56</v>
      </c>
      <c r="I106" s="49"/>
      <c r="J106" s="49"/>
      <c r="K106" s="49"/>
      <c r="L106" s="49"/>
      <c r="M106" s="68"/>
      <c r="N106" s="49"/>
      <c r="O106" s="49"/>
      <c r="P106" s="49"/>
      <c r="Q106" s="49"/>
      <c r="R106" s="57">
        <f t="shared" si="6"/>
        <v>56</v>
      </c>
      <c r="S106" s="6">
        <f t="shared" si="5"/>
        <v>0</v>
      </c>
    </row>
    <row r="107" spans="1:19" x14ac:dyDescent="0.25">
      <c r="A107" s="66">
        <v>2111</v>
      </c>
      <c r="B107" s="46">
        <v>1</v>
      </c>
      <c r="C107" s="4">
        <v>4</v>
      </c>
      <c r="D107" s="11" t="s">
        <v>119</v>
      </c>
      <c r="E107" s="67">
        <v>400</v>
      </c>
      <c r="F107" s="49"/>
      <c r="G107" s="49"/>
      <c r="H107" s="49">
        <v>400</v>
      </c>
      <c r="I107" s="49"/>
      <c r="J107" s="49"/>
      <c r="K107" s="49"/>
      <c r="L107" s="49"/>
      <c r="M107" s="68"/>
      <c r="N107" s="49"/>
      <c r="O107" s="49"/>
      <c r="P107" s="49"/>
      <c r="Q107" s="49"/>
      <c r="R107" s="57">
        <f t="shared" si="6"/>
        <v>400</v>
      </c>
      <c r="S107" s="6">
        <f t="shared" si="5"/>
        <v>0</v>
      </c>
    </row>
    <row r="108" spans="1:19" x14ac:dyDescent="0.25">
      <c r="A108" s="66">
        <v>2111</v>
      </c>
      <c r="B108" s="46">
        <v>1</v>
      </c>
      <c r="C108" s="4">
        <v>4</v>
      </c>
      <c r="D108" s="11" t="s">
        <v>120</v>
      </c>
      <c r="E108" s="67">
        <v>510</v>
      </c>
      <c r="F108" s="49"/>
      <c r="G108" s="49"/>
      <c r="H108" s="49"/>
      <c r="I108" s="49"/>
      <c r="J108" s="49"/>
      <c r="K108" s="49"/>
      <c r="L108" s="49"/>
      <c r="M108" s="68">
        <v>510</v>
      </c>
      <c r="N108" s="49"/>
      <c r="O108" s="49"/>
      <c r="P108" s="49"/>
      <c r="Q108" s="49"/>
      <c r="R108" s="57">
        <f t="shared" si="6"/>
        <v>510</v>
      </c>
      <c r="S108" s="6">
        <f t="shared" si="5"/>
        <v>0</v>
      </c>
    </row>
    <row r="109" spans="1:19" x14ac:dyDescent="0.25">
      <c r="A109" s="66">
        <v>2111</v>
      </c>
      <c r="B109" s="46">
        <v>1</v>
      </c>
      <c r="C109" s="4">
        <v>4</v>
      </c>
      <c r="D109" s="11" t="s">
        <v>121</v>
      </c>
      <c r="E109" s="67">
        <v>200</v>
      </c>
      <c r="F109" s="49"/>
      <c r="G109" s="49"/>
      <c r="H109" s="49">
        <v>200</v>
      </c>
      <c r="I109" s="49"/>
      <c r="J109" s="49"/>
      <c r="K109" s="49"/>
      <c r="L109" s="49"/>
      <c r="M109" s="68"/>
      <c r="N109" s="49"/>
      <c r="O109" s="49"/>
      <c r="P109" s="49"/>
      <c r="Q109" s="49"/>
      <c r="R109" s="57">
        <f t="shared" si="6"/>
        <v>200</v>
      </c>
      <c r="S109" s="6">
        <f t="shared" si="5"/>
        <v>0</v>
      </c>
    </row>
    <row r="110" spans="1:19" x14ac:dyDescent="0.25">
      <c r="A110" s="66">
        <v>2111</v>
      </c>
      <c r="B110" s="46">
        <v>1</v>
      </c>
      <c r="C110" s="4">
        <v>4</v>
      </c>
      <c r="D110" s="11" t="s">
        <v>122</v>
      </c>
      <c r="E110" s="67">
        <v>200</v>
      </c>
      <c r="F110" s="49"/>
      <c r="G110" s="49"/>
      <c r="H110" s="49"/>
      <c r="I110" s="49"/>
      <c r="J110" s="49"/>
      <c r="K110" s="49"/>
      <c r="L110" s="49"/>
      <c r="M110" s="68">
        <v>200</v>
      </c>
      <c r="N110" s="49"/>
      <c r="O110" s="49"/>
      <c r="P110" s="49"/>
      <c r="Q110" s="49"/>
      <c r="R110" s="57">
        <f t="shared" si="6"/>
        <v>200</v>
      </c>
      <c r="S110" s="6">
        <f t="shared" si="5"/>
        <v>0</v>
      </c>
    </row>
    <row r="111" spans="1:19" x14ac:dyDescent="0.25">
      <c r="A111" s="66">
        <v>2111</v>
      </c>
      <c r="B111" s="46">
        <v>1</v>
      </c>
      <c r="C111" s="4">
        <v>4</v>
      </c>
      <c r="D111" s="5" t="s">
        <v>80</v>
      </c>
      <c r="E111" s="53">
        <v>160</v>
      </c>
      <c r="F111" s="6"/>
      <c r="G111" s="6"/>
      <c r="H111" s="6"/>
      <c r="I111" s="6"/>
      <c r="J111" s="6"/>
      <c r="K111" s="6"/>
      <c r="L111" s="6"/>
      <c r="M111" s="6">
        <v>80</v>
      </c>
      <c r="N111" s="6"/>
      <c r="O111" s="6">
        <v>80</v>
      </c>
      <c r="P111" s="6"/>
      <c r="Q111" s="6"/>
      <c r="R111" s="57">
        <f t="shared" si="6"/>
        <v>160</v>
      </c>
      <c r="S111" s="6">
        <f t="shared" si="5"/>
        <v>0</v>
      </c>
    </row>
    <row r="112" spans="1:19" x14ac:dyDescent="0.25">
      <c r="A112" s="66">
        <v>2111</v>
      </c>
      <c r="B112" s="46">
        <v>2</v>
      </c>
      <c r="C112" s="4">
        <v>4</v>
      </c>
      <c r="D112" s="5" t="s">
        <v>123</v>
      </c>
      <c r="E112" s="53">
        <v>80</v>
      </c>
      <c r="F112" s="6"/>
      <c r="G112" s="6"/>
      <c r="H112" s="6"/>
      <c r="I112" s="6"/>
      <c r="J112" s="6"/>
      <c r="K112" s="6"/>
      <c r="L112" s="6"/>
      <c r="M112" s="6">
        <v>80</v>
      </c>
      <c r="N112" s="6"/>
      <c r="O112" s="6"/>
      <c r="P112" s="6"/>
      <c r="Q112" s="6"/>
      <c r="R112" s="45">
        <f t="shared" si="6"/>
        <v>80</v>
      </c>
      <c r="S112" s="6">
        <f t="shared" si="5"/>
        <v>0</v>
      </c>
    </row>
    <row r="113" spans="1:19" x14ac:dyDescent="0.25">
      <c r="A113" s="12">
        <v>2111</v>
      </c>
      <c r="B113" s="46">
        <v>1</v>
      </c>
      <c r="C113" s="4">
        <v>4</v>
      </c>
      <c r="D113" s="13" t="s">
        <v>80</v>
      </c>
      <c r="E113" s="67">
        <v>180</v>
      </c>
      <c r="F113" s="6"/>
      <c r="G113" s="6">
        <v>180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57">
        <f t="shared" si="6"/>
        <v>180</v>
      </c>
      <c r="S113" s="6">
        <f t="shared" si="5"/>
        <v>0</v>
      </c>
    </row>
    <row r="114" spans="1:19" x14ac:dyDescent="0.25">
      <c r="A114" s="12">
        <v>2111</v>
      </c>
      <c r="B114" s="46">
        <v>1</v>
      </c>
      <c r="C114" s="4">
        <v>4</v>
      </c>
      <c r="D114" s="13" t="s">
        <v>124</v>
      </c>
      <c r="E114" s="67">
        <v>180</v>
      </c>
      <c r="F114" s="6"/>
      <c r="G114" s="6">
        <v>180</v>
      </c>
      <c r="H114" s="6"/>
      <c r="I114" s="6"/>
      <c r="J114" s="69"/>
      <c r="K114" s="6"/>
      <c r="L114" s="6"/>
      <c r="M114" s="6"/>
      <c r="N114" s="6"/>
      <c r="O114" s="6"/>
      <c r="P114" s="6"/>
      <c r="Q114" s="6"/>
      <c r="R114" s="57">
        <f t="shared" si="6"/>
        <v>180</v>
      </c>
      <c r="S114" s="6">
        <f t="shared" si="5"/>
        <v>0</v>
      </c>
    </row>
    <row r="115" spans="1:19" ht="30" x14ac:dyDescent="0.25">
      <c r="A115" s="12">
        <v>2111</v>
      </c>
      <c r="B115" s="46">
        <v>1</v>
      </c>
      <c r="C115" s="4">
        <v>4</v>
      </c>
      <c r="D115" s="13" t="s">
        <v>125</v>
      </c>
      <c r="E115" s="67">
        <v>184</v>
      </c>
      <c r="F115" s="6"/>
      <c r="G115" s="6">
        <v>184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57">
        <f t="shared" si="6"/>
        <v>184</v>
      </c>
      <c r="S115" s="6">
        <f t="shared" si="5"/>
        <v>0</v>
      </c>
    </row>
    <row r="116" spans="1:19" ht="75" x14ac:dyDescent="0.25">
      <c r="A116" s="12">
        <v>2111</v>
      </c>
      <c r="B116" s="46">
        <v>1</v>
      </c>
      <c r="C116" s="4">
        <v>4</v>
      </c>
      <c r="D116" s="13" t="s">
        <v>126</v>
      </c>
      <c r="E116" s="67">
        <v>954.50000000000023</v>
      </c>
      <c r="F116" s="6"/>
      <c r="G116" s="6">
        <v>954.5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57">
        <f t="shared" si="6"/>
        <v>954.5</v>
      </c>
      <c r="S116" s="6">
        <f t="shared" si="5"/>
        <v>0</v>
      </c>
    </row>
    <row r="117" spans="1:19" ht="45" x14ac:dyDescent="0.25">
      <c r="A117" s="12">
        <v>2111</v>
      </c>
      <c r="B117" s="46">
        <v>1</v>
      </c>
      <c r="C117" s="4">
        <v>4</v>
      </c>
      <c r="D117" s="13" t="s">
        <v>127</v>
      </c>
      <c r="E117" s="67">
        <v>1520</v>
      </c>
      <c r="F117" s="6"/>
      <c r="G117" s="6">
        <v>1520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57">
        <f t="shared" si="6"/>
        <v>1520</v>
      </c>
      <c r="S117" s="6">
        <f t="shared" si="5"/>
        <v>0</v>
      </c>
    </row>
    <row r="118" spans="1:19" ht="45" x14ac:dyDescent="0.25">
      <c r="A118" s="12">
        <v>2111</v>
      </c>
      <c r="B118" s="46">
        <v>1</v>
      </c>
      <c r="C118" s="4">
        <v>4</v>
      </c>
      <c r="D118" s="13" t="s">
        <v>128</v>
      </c>
      <c r="E118" s="67">
        <v>800</v>
      </c>
      <c r="F118" s="6"/>
      <c r="G118" s="6">
        <v>800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57">
        <f t="shared" si="6"/>
        <v>800</v>
      </c>
      <c r="S118" s="6">
        <f t="shared" si="5"/>
        <v>0</v>
      </c>
    </row>
    <row r="119" spans="1:19" ht="60" x14ac:dyDescent="0.25">
      <c r="A119" s="12">
        <v>2111</v>
      </c>
      <c r="B119" s="46">
        <v>1</v>
      </c>
      <c r="C119" s="4">
        <v>4</v>
      </c>
      <c r="D119" s="13" t="s">
        <v>129</v>
      </c>
      <c r="E119" s="67">
        <v>920</v>
      </c>
      <c r="F119" s="6"/>
      <c r="G119" s="6">
        <v>920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57">
        <f t="shared" si="6"/>
        <v>920</v>
      </c>
      <c r="S119" s="6">
        <f t="shared" si="5"/>
        <v>0</v>
      </c>
    </row>
    <row r="120" spans="1:19" ht="45" x14ac:dyDescent="0.25">
      <c r="A120" s="12">
        <v>2111</v>
      </c>
      <c r="B120" s="46">
        <v>1</v>
      </c>
      <c r="C120" s="4">
        <v>4</v>
      </c>
      <c r="D120" s="13" t="s">
        <v>130</v>
      </c>
      <c r="E120" s="67">
        <v>319.7</v>
      </c>
      <c r="F120" s="6"/>
      <c r="G120" s="6">
        <v>319.7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57">
        <f t="shared" si="6"/>
        <v>319.7</v>
      </c>
      <c r="S120" s="6">
        <f t="shared" si="5"/>
        <v>0</v>
      </c>
    </row>
    <row r="121" spans="1:19" ht="30" x14ac:dyDescent="0.25">
      <c r="A121" s="12">
        <v>2111</v>
      </c>
      <c r="B121" s="46">
        <v>1</v>
      </c>
      <c r="C121" s="4">
        <v>4</v>
      </c>
      <c r="D121" s="13" t="s">
        <v>131</v>
      </c>
      <c r="E121" s="67">
        <v>299</v>
      </c>
      <c r="F121" s="6"/>
      <c r="G121" s="6">
        <v>299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57">
        <f t="shared" si="6"/>
        <v>299</v>
      </c>
      <c r="S121" s="6">
        <f t="shared" si="5"/>
        <v>0</v>
      </c>
    </row>
    <row r="122" spans="1:19" ht="45" x14ac:dyDescent="0.25">
      <c r="A122" s="12">
        <v>2111</v>
      </c>
      <c r="B122" s="46">
        <v>1</v>
      </c>
      <c r="C122" s="4">
        <v>4</v>
      </c>
      <c r="D122" s="13" t="s">
        <v>132</v>
      </c>
      <c r="E122" s="67">
        <v>236.9</v>
      </c>
      <c r="F122" s="6"/>
      <c r="G122" s="6">
        <v>236.9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57">
        <f t="shared" si="6"/>
        <v>236.9</v>
      </c>
      <c r="S122" s="6">
        <f t="shared" si="5"/>
        <v>0</v>
      </c>
    </row>
    <row r="123" spans="1:19" x14ac:dyDescent="0.25">
      <c r="A123" s="12">
        <v>2111</v>
      </c>
      <c r="B123" s="46">
        <v>1</v>
      </c>
      <c r="C123" s="4">
        <v>4</v>
      </c>
      <c r="D123" s="13" t="s">
        <v>124</v>
      </c>
      <c r="E123" s="67">
        <v>276</v>
      </c>
      <c r="F123" s="6"/>
      <c r="G123" s="6">
        <v>276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57">
        <f t="shared" si="6"/>
        <v>276</v>
      </c>
      <c r="S123" s="6">
        <f t="shared" si="5"/>
        <v>0</v>
      </c>
    </row>
    <row r="124" spans="1:19" x14ac:dyDescent="0.25">
      <c r="A124" s="12">
        <v>2111</v>
      </c>
      <c r="B124" s="46">
        <v>1</v>
      </c>
      <c r="C124" s="4">
        <v>4</v>
      </c>
      <c r="D124" s="13" t="s">
        <v>133</v>
      </c>
      <c r="E124" s="67">
        <v>600</v>
      </c>
      <c r="F124" s="6"/>
      <c r="G124" s="6">
        <v>600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57">
        <f t="shared" si="6"/>
        <v>600</v>
      </c>
      <c r="S124" s="6">
        <f t="shared" si="5"/>
        <v>0</v>
      </c>
    </row>
    <row r="125" spans="1:19" x14ac:dyDescent="0.25">
      <c r="A125" s="70">
        <v>2111</v>
      </c>
      <c r="B125" s="46">
        <v>1</v>
      </c>
      <c r="C125" s="4">
        <v>4</v>
      </c>
      <c r="D125" s="71" t="s">
        <v>134</v>
      </c>
      <c r="E125" s="44">
        <v>600</v>
      </c>
      <c r="F125" s="6"/>
      <c r="G125" s="49">
        <v>600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57">
        <f t="shared" si="6"/>
        <v>600</v>
      </c>
      <c r="S125" s="6">
        <f t="shared" si="5"/>
        <v>0</v>
      </c>
    </row>
    <row r="126" spans="1:19" ht="30" x14ac:dyDescent="0.25">
      <c r="A126" s="72">
        <v>2111</v>
      </c>
      <c r="B126" s="46">
        <v>1</v>
      </c>
      <c r="C126" s="4">
        <v>4</v>
      </c>
      <c r="D126" s="13" t="s">
        <v>135</v>
      </c>
      <c r="E126" s="44">
        <v>445</v>
      </c>
      <c r="F126" s="6"/>
      <c r="G126" s="6">
        <v>445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57">
        <f t="shared" si="6"/>
        <v>445</v>
      </c>
      <c r="S126" s="6">
        <f t="shared" si="5"/>
        <v>0</v>
      </c>
    </row>
    <row r="127" spans="1:19" ht="30" x14ac:dyDescent="0.25">
      <c r="A127" s="72">
        <v>2111</v>
      </c>
      <c r="B127" s="46">
        <v>1</v>
      </c>
      <c r="C127" s="4">
        <v>4</v>
      </c>
      <c r="D127" s="13" t="s">
        <v>136</v>
      </c>
      <c r="E127" s="44">
        <v>210</v>
      </c>
      <c r="F127" s="6"/>
      <c r="G127" s="6">
        <v>210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57">
        <f t="shared" si="6"/>
        <v>210</v>
      </c>
      <c r="S127" s="6">
        <f t="shared" si="5"/>
        <v>0</v>
      </c>
    </row>
    <row r="128" spans="1:19" x14ac:dyDescent="0.25">
      <c r="A128" s="72">
        <v>2111</v>
      </c>
      <c r="B128" s="46">
        <v>1</v>
      </c>
      <c r="C128" s="4">
        <v>4</v>
      </c>
      <c r="D128" s="13" t="s">
        <v>137</v>
      </c>
      <c r="E128" s="44">
        <v>99.5</v>
      </c>
      <c r="F128" s="6"/>
      <c r="G128" s="6">
        <v>99.5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57">
        <f t="shared" si="6"/>
        <v>99.5</v>
      </c>
      <c r="S128" s="6">
        <f t="shared" si="5"/>
        <v>0</v>
      </c>
    </row>
    <row r="129" spans="1:19" x14ac:dyDescent="0.25">
      <c r="A129" s="43">
        <v>2111</v>
      </c>
      <c r="B129" s="46">
        <v>2</v>
      </c>
      <c r="C129" s="4">
        <v>4</v>
      </c>
      <c r="D129" s="5" t="s">
        <v>138</v>
      </c>
      <c r="E129" s="44">
        <v>28</v>
      </c>
      <c r="F129" s="6">
        <v>28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45">
        <f t="shared" si="6"/>
        <v>28</v>
      </c>
      <c r="S129" s="6">
        <f t="shared" si="5"/>
        <v>0</v>
      </c>
    </row>
    <row r="130" spans="1:19" x14ac:dyDescent="0.25">
      <c r="A130" s="43">
        <v>2111</v>
      </c>
      <c r="B130" s="46">
        <v>2</v>
      </c>
      <c r="C130" s="4">
        <v>4</v>
      </c>
      <c r="D130" s="5" t="s">
        <v>139</v>
      </c>
      <c r="E130" s="44">
        <v>112</v>
      </c>
      <c r="F130" s="6">
        <v>112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45">
        <f t="shared" si="6"/>
        <v>112</v>
      </c>
      <c r="S130" s="6">
        <f t="shared" si="5"/>
        <v>0</v>
      </c>
    </row>
    <row r="131" spans="1:19" x14ac:dyDescent="0.25">
      <c r="A131" s="43">
        <v>2111</v>
      </c>
      <c r="B131" s="46">
        <v>2</v>
      </c>
      <c r="C131" s="4">
        <v>4</v>
      </c>
      <c r="D131" s="5" t="s">
        <v>140</v>
      </c>
      <c r="E131" s="44">
        <v>150</v>
      </c>
      <c r="F131" s="6">
        <v>150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45">
        <f t="shared" si="6"/>
        <v>150</v>
      </c>
      <c r="S131" s="6">
        <f t="shared" si="5"/>
        <v>0</v>
      </c>
    </row>
    <row r="132" spans="1:19" x14ac:dyDescent="0.25">
      <c r="A132" s="43">
        <v>2111</v>
      </c>
      <c r="B132" s="46">
        <v>2</v>
      </c>
      <c r="C132" s="4">
        <v>4</v>
      </c>
      <c r="D132" s="5" t="s">
        <v>141</v>
      </c>
      <c r="E132" s="44">
        <v>12</v>
      </c>
      <c r="F132" s="6">
        <v>12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45">
        <f t="shared" si="6"/>
        <v>12</v>
      </c>
      <c r="S132" s="6">
        <f t="shared" si="5"/>
        <v>0</v>
      </c>
    </row>
    <row r="133" spans="1:19" x14ac:dyDescent="0.25">
      <c r="A133" s="43">
        <v>2111</v>
      </c>
      <c r="B133" s="46">
        <v>2</v>
      </c>
      <c r="C133" s="4">
        <v>4</v>
      </c>
      <c r="D133" s="5" t="s">
        <v>142</v>
      </c>
      <c r="E133" s="44">
        <v>20</v>
      </c>
      <c r="F133" s="6">
        <v>20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45">
        <f t="shared" si="6"/>
        <v>20</v>
      </c>
      <c r="S133" s="6">
        <f t="shared" si="5"/>
        <v>0</v>
      </c>
    </row>
    <row r="134" spans="1:19" x14ac:dyDescent="0.25">
      <c r="A134" s="43">
        <v>2111</v>
      </c>
      <c r="B134" s="46">
        <v>2</v>
      </c>
      <c r="C134" s="4">
        <v>4</v>
      </c>
      <c r="D134" s="5" t="s">
        <v>143</v>
      </c>
      <c r="E134" s="44">
        <v>66</v>
      </c>
      <c r="F134" s="6">
        <v>66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45">
        <f t="shared" si="6"/>
        <v>66</v>
      </c>
      <c r="S134" s="6">
        <f t="shared" ref="S134:S197" si="7">E134-R134</f>
        <v>0</v>
      </c>
    </row>
    <row r="135" spans="1:19" x14ac:dyDescent="0.25">
      <c r="A135" s="43">
        <v>2111</v>
      </c>
      <c r="B135" s="46">
        <v>2</v>
      </c>
      <c r="C135" s="4">
        <v>4</v>
      </c>
      <c r="D135" s="5" t="s">
        <v>144</v>
      </c>
      <c r="E135" s="44">
        <v>45</v>
      </c>
      <c r="F135" s="6">
        <v>45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45">
        <f t="shared" si="6"/>
        <v>45</v>
      </c>
      <c r="S135" s="6">
        <f t="shared" si="7"/>
        <v>0</v>
      </c>
    </row>
    <row r="136" spans="1:19" x14ac:dyDescent="0.25">
      <c r="A136" s="43">
        <v>2111</v>
      </c>
      <c r="B136" s="46">
        <v>2</v>
      </c>
      <c r="C136" s="4">
        <v>4</v>
      </c>
      <c r="D136" s="5" t="s">
        <v>145</v>
      </c>
      <c r="E136" s="44">
        <v>52</v>
      </c>
      <c r="F136" s="6">
        <v>52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45">
        <f t="shared" si="6"/>
        <v>52</v>
      </c>
      <c r="S136" s="6">
        <f t="shared" si="7"/>
        <v>0</v>
      </c>
    </row>
    <row r="137" spans="1:19" ht="30" x14ac:dyDescent="0.25">
      <c r="A137" s="43">
        <v>2111</v>
      </c>
      <c r="B137" s="46">
        <v>2</v>
      </c>
      <c r="C137" s="4">
        <v>4</v>
      </c>
      <c r="D137" s="5" t="s">
        <v>146</v>
      </c>
      <c r="E137" s="44">
        <v>12.5</v>
      </c>
      <c r="F137" s="6">
        <v>12.5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45">
        <f t="shared" si="6"/>
        <v>12.5</v>
      </c>
      <c r="S137" s="6">
        <f t="shared" si="7"/>
        <v>0</v>
      </c>
    </row>
    <row r="138" spans="1:19" ht="30" x14ac:dyDescent="0.25">
      <c r="A138" s="43">
        <v>2111</v>
      </c>
      <c r="B138" s="46">
        <v>2</v>
      </c>
      <c r="C138" s="4">
        <v>4</v>
      </c>
      <c r="D138" s="5" t="s">
        <v>147</v>
      </c>
      <c r="E138" s="44">
        <v>13.5</v>
      </c>
      <c r="F138" s="6">
        <v>13.5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45">
        <f t="shared" si="6"/>
        <v>13.5</v>
      </c>
      <c r="S138" s="6">
        <f t="shared" si="7"/>
        <v>0</v>
      </c>
    </row>
    <row r="139" spans="1:19" x14ac:dyDescent="0.25">
      <c r="A139" s="43">
        <v>2111</v>
      </c>
      <c r="B139" s="46">
        <v>2</v>
      </c>
      <c r="C139" s="4">
        <v>4</v>
      </c>
      <c r="D139" s="5" t="s">
        <v>148</v>
      </c>
      <c r="E139" s="44">
        <v>50</v>
      </c>
      <c r="F139" s="6">
        <v>50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45">
        <f t="shared" si="6"/>
        <v>50</v>
      </c>
      <c r="S139" s="6">
        <f t="shared" si="7"/>
        <v>0</v>
      </c>
    </row>
    <row r="140" spans="1:19" x14ac:dyDescent="0.25">
      <c r="A140" s="43">
        <v>2111</v>
      </c>
      <c r="B140" s="46">
        <v>2</v>
      </c>
      <c r="C140" s="4">
        <v>4</v>
      </c>
      <c r="D140" s="5" t="s">
        <v>149</v>
      </c>
      <c r="E140" s="44">
        <v>18</v>
      </c>
      <c r="F140" s="6">
        <v>18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45">
        <f t="shared" si="6"/>
        <v>18</v>
      </c>
      <c r="S140" s="6">
        <f t="shared" si="7"/>
        <v>0</v>
      </c>
    </row>
    <row r="141" spans="1:19" ht="30" x14ac:dyDescent="0.25">
      <c r="A141" s="43">
        <v>2111</v>
      </c>
      <c r="B141" s="46">
        <v>2</v>
      </c>
      <c r="C141" s="4">
        <v>4</v>
      </c>
      <c r="D141" s="5" t="s">
        <v>150</v>
      </c>
      <c r="E141" s="44">
        <v>56</v>
      </c>
      <c r="F141" s="6">
        <v>56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45">
        <f t="shared" si="6"/>
        <v>56</v>
      </c>
      <c r="S141" s="6">
        <f t="shared" si="7"/>
        <v>0</v>
      </c>
    </row>
    <row r="142" spans="1:19" x14ac:dyDescent="0.25">
      <c r="A142" s="43">
        <v>2111</v>
      </c>
      <c r="B142" s="46">
        <v>2</v>
      </c>
      <c r="C142" s="4">
        <v>4</v>
      </c>
      <c r="D142" s="5" t="s">
        <v>151</v>
      </c>
      <c r="E142" s="44">
        <v>108</v>
      </c>
      <c r="F142" s="6">
        <v>108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45">
        <f t="shared" si="6"/>
        <v>108</v>
      </c>
      <c r="S142" s="6">
        <f t="shared" si="7"/>
        <v>0</v>
      </c>
    </row>
    <row r="143" spans="1:19" x14ac:dyDescent="0.25">
      <c r="A143" s="43">
        <v>2111</v>
      </c>
      <c r="B143" s="46">
        <v>2</v>
      </c>
      <c r="C143" s="4">
        <v>4</v>
      </c>
      <c r="D143" s="5" t="s">
        <v>152</v>
      </c>
      <c r="E143" s="44">
        <v>25</v>
      </c>
      <c r="F143" s="6">
        <v>25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45">
        <f t="shared" si="6"/>
        <v>25</v>
      </c>
      <c r="S143" s="6">
        <f t="shared" si="7"/>
        <v>0</v>
      </c>
    </row>
    <row r="144" spans="1:19" x14ac:dyDescent="0.25">
      <c r="A144" s="43">
        <v>2111</v>
      </c>
      <c r="B144" s="46">
        <v>2</v>
      </c>
      <c r="C144" s="4">
        <v>4</v>
      </c>
      <c r="D144" s="5" t="s">
        <v>153</v>
      </c>
      <c r="E144" s="44">
        <v>81</v>
      </c>
      <c r="F144" s="6">
        <v>81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45">
        <f t="shared" si="6"/>
        <v>81</v>
      </c>
      <c r="S144" s="6">
        <f t="shared" si="7"/>
        <v>0</v>
      </c>
    </row>
    <row r="145" spans="1:19" ht="30" x14ac:dyDescent="0.25">
      <c r="A145" s="43">
        <v>2111</v>
      </c>
      <c r="B145" s="46">
        <v>2</v>
      </c>
      <c r="C145" s="4">
        <v>4</v>
      </c>
      <c r="D145" s="5" t="s">
        <v>154</v>
      </c>
      <c r="E145" s="44">
        <v>80</v>
      </c>
      <c r="F145" s="6">
        <v>80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45">
        <f t="shared" si="6"/>
        <v>80</v>
      </c>
      <c r="S145" s="6">
        <f t="shared" si="7"/>
        <v>0</v>
      </c>
    </row>
    <row r="146" spans="1:19" x14ac:dyDescent="0.25">
      <c r="A146" s="43">
        <v>2111</v>
      </c>
      <c r="B146" s="46">
        <v>2</v>
      </c>
      <c r="C146" s="4">
        <v>4</v>
      </c>
      <c r="D146" s="5" t="s">
        <v>155</v>
      </c>
      <c r="E146" s="44">
        <v>240</v>
      </c>
      <c r="F146" s="6">
        <v>240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45">
        <f t="shared" si="6"/>
        <v>240</v>
      </c>
      <c r="S146" s="6">
        <f t="shared" si="7"/>
        <v>0</v>
      </c>
    </row>
    <row r="147" spans="1:19" ht="30" x14ac:dyDescent="0.25">
      <c r="A147" s="43">
        <v>2111</v>
      </c>
      <c r="B147" s="46">
        <v>2</v>
      </c>
      <c r="C147" s="4">
        <v>4</v>
      </c>
      <c r="D147" s="5" t="s">
        <v>156</v>
      </c>
      <c r="E147" s="44">
        <v>85</v>
      </c>
      <c r="F147" s="6">
        <v>85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45">
        <f t="shared" si="6"/>
        <v>85</v>
      </c>
      <c r="S147" s="6">
        <f t="shared" si="7"/>
        <v>0</v>
      </c>
    </row>
    <row r="148" spans="1:19" x14ac:dyDescent="0.25">
      <c r="A148" s="43">
        <v>2111</v>
      </c>
      <c r="B148" s="46">
        <v>2</v>
      </c>
      <c r="C148" s="4">
        <v>4</v>
      </c>
      <c r="D148" s="5" t="s">
        <v>157</v>
      </c>
      <c r="E148" s="44">
        <v>900</v>
      </c>
      <c r="F148" s="6">
        <v>900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45">
        <f t="shared" si="6"/>
        <v>900</v>
      </c>
      <c r="S148" s="6">
        <f t="shared" si="7"/>
        <v>0</v>
      </c>
    </row>
    <row r="149" spans="1:19" x14ac:dyDescent="0.25">
      <c r="A149" s="43">
        <v>2111</v>
      </c>
      <c r="B149" s="46">
        <v>2</v>
      </c>
      <c r="C149" s="4">
        <v>4</v>
      </c>
      <c r="D149" s="5" t="s">
        <v>158</v>
      </c>
      <c r="E149" s="44">
        <v>300</v>
      </c>
      <c r="F149" s="6">
        <v>300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45">
        <f t="shared" si="6"/>
        <v>300</v>
      </c>
      <c r="S149" s="6">
        <f t="shared" si="7"/>
        <v>0</v>
      </c>
    </row>
    <row r="150" spans="1:19" x14ac:dyDescent="0.25">
      <c r="A150" s="43">
        <v>2111</v>
      </c>
      <c r="B150" s="46">
        <v>2</v>
      </c>
      <c r="C150" s="4">
        <v>4</v>
      </c>
      <c r="D150" s="5" t="s">
        <v>159</v>
      </c>
      <c r="E150" s="44">
        <v>144</v>
      </c>
      <c r="F150" s="6">
        <v>144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45">
        <f t="shared" si="6"/>
        <v>144</v>
      </c>
      <c r="S150" s="6">
        <f t="shared" si="7"/>
        <v>0</v>
      </c>
    </row>
    <row r="151" spans="1:19" ht="30" x14ac:dyDescent="0.25">
      <c r="A151" s="43">
        <v>2111</v>
      </c>
      <c r="B151" s="46">
        <v>2</v>
      </c>
      <c r="C151" s="4">
        <v>4</v>
      </c>
      <c r="D151" s="5" t="s">
        <v>160</v>
      </c>
      <c r="E151" s="44">
        <v>36</v>
      </c>
      <c r="F151" s="6">
        <v>36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45">
        <f t="shared" si="6"/>
        <v>36</v>
      </c>
      <c r="S151" s="6">
        <f t="shared" si="7"/>
        <v>0</v>
      </c>
    </row>
    <row r="152" spans="1:19" x14ac:dyDescent="0.25">
      <c r="A152" s="43">
        <v>2111</v>
      </c>
      <c r="B152" s="46">
        <v>2</v>
      </c>
      <c r="C152" s="4">
        <v>4</v>
      </c>
      <c r="D152" s="5" t="s">
        <v>161</v>
      </c>
      <c r="E152" s="44">
        <v>35</v>
      </c>
      <c r="F152" s="6">
        <v>35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45">
        <f t="shared" si="6"/>
        <v>35</v>
      </c>
      <c r="S152" s="6">
        <f t="shared" si="7"/>
        <v>0</v>
      </c>
    </row>
    <row r="153" spans="1:19" x14ac:dyDescent="0.25">
      <c r="A153" s="43">
        <v>2111</v>
      </c>
      <c r="B153" s="46">
        <v>2</v>
      </c>
      <c r="C153" s="4">
        <v>4</v>
      </c>
      <c r="D153" s="5" t="s">
        <v>162</v>
      </c>
      <c r="E153" s="44">
        <v>50</v>
      </c>
      <c r="F153" s="6">
        <v>50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45">
        <f t="shared" si="6"/>
        <v>50</v>
      </c>
      <c r="S153" s="6">
        <f t="shared" si="7"/>
        <v>0</v>
      </c>
    </row>
    <row r="154" spans="1:19" x14ac:dyDescent="0.25">
      <c r="A154" s="43">
        <v>2111</v>
      </c>
      <c r="B154" s="46">
        <v>2</v>
      </c>
      <c r="C154" s="4">
        <v>4</v>
      </c>
      <c r="D154" s="5" t="s">
        <v>163</v>
      </c>
      <c r="E154" s="44">
        <v>18</v>
      </c>
      <c r="F154" s="6">
        <v>18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45">
        <f t="shared" si="6"/>
        <v>18</v>
      </c>
      <c r="S154" s="6">
        <f t="shared" si="7"/>
        <v>0</v>
      </c>
    </row>
    <row r="155" spans="1:19" x14ac:dyDescent="0.25">
      <c r="A155" s="43">
        <v>2111</v>
      </c>
      <c r="B155" s="46">
        <v>2</v>
      </c>
      <c r="C155" s="4">
        <v>4</v>
      </c>
      <c r="D155" s="5" t="s">
        <v>164</v>
      </c>
      <c r="E155" s="44">
        <v>265</v>
      </c>
      <c r="F155" s="6">
        <v>265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45">
        <f t="shared" si="6"/>
        <v>265</v>
      </c>
      <c r="S155" s="6">
        <f t="shared" si="7"/>
        <v>0</v>
      </c>
    </row>
    <row r="156" spans="1:19" x14ac:dyDescent="0.25">
      <c r="A156" s="43">
        <v>2111</v>
      </c>
      <c r="B156" s="46">
        <v>2</v>
      </c>
      <c r="C156" s="4">
        <v>4</v>
      </c>
      <c r="D156" s="5" t="s">
        <v>165</v>
      </c>
      <c r="E156" s="44">
        <v>12.5</v>
      </c>
      <c r="F156" s="6">
        <v>12.5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45">
        <f t="shared" si="6"/>
        <v>12.5</v>
      </c>
      <c r="S156" s="6">
        <f t="shared" si="7"/>
        <v>0</v>
      </c>
    </row>
    <row r="157" spans="1:19" x14ac:dyDescent="0.25">
      <c r="A157" s="43">
        <v>2111</v>
      </c>
      <c r="B157" s="46">
        <v>2</v>
      </c>
      <c r="C157" s="4">
        <v>4</v>
      </c>
      <c r="D157" s="5" t="s">
        <v>166</v>
      </c>
      <c r="E157" s="44">
        <v>30</v>
      </c>
      <c r="F157" s="6">
        <v>30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45">
        <f t="shared" si="6"/>
        <v>30</v>
      </c>
      <c r="S157" s="6">
        <f t="shared" si="7"/>
        <v>0</v>
      </c>
    </row>
    <row r="158" spans="1:19" x14ac:dyDescent="0.25">
      <c r="A158" s="43">
        <v>2111</v>
      </c>
      <c r="B158" s="46">
        <v>2</v>
      </c>
      <c r="C158" s="4">
        <v>4</v>
      </c>
      <c r="D158" s="5" t="s">
        <v>167</v>
      </c>
      <c r="E158" s="44">
        <v>35</v>
      </c>
      <c r="F158" s="6">
        <v>35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45">
        <f t="shared" si="6"/>
        <v>35</v>
      </c>
      <c r="S158" s="6">
        <f t="shared" si="7"/>
        <v>0</v>
      </c>
    </row>
    <row r="159" spans="1:19" x14ac:dyDescent="0.25">
      <c r="A159" s="43">
        <v>2111</v>
      </c>
      <c r="B159" s="46">
        <v>2</v>
      </c>
      <c r="C159" s="4">
        <v>4</v>
      </c>
      <c r="D159" s="5" t="s">
        <v>168</v>
      </c>
      <c r="E159" s="44">
        <v>20</v>
      </c>
      <c r="F159" s="6">
        <v>20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45">
        <f t="shared" si="6"/>
        <v>20</v>
      </c>
      <c r="S159" s="6">
        <f t="shared" si="7"/>
        <v>0</v>
      </c>
    </row>
    <row r="160" spans="1:19" x14ac:dyDescent="0.25">
      <c r="A160" s="43">
        <v>2111</v>
      </c>
      <c r="B160" s="46">
        <v>2</v>
      </c>
      <c r="C160" s="4">
        <v>4</v>
      </c>
      <c r="D160" s="5" t="s">
        <v>169</v>
      </c>
      <c r="E160" s="44">
        <v>22.5</v>
      </c>
      <c r="F160" s="6">
        <v>22.5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45">
        <f t="shared" si="6"/>
        <v>22.5</v>
      </c>
      <c r="S160" s="6">
        <f t="shared" si="7"/>
        <v>0</v>
      </c>
    </row>
    <row r="161" spans="1:19" x14ac:dyDescent="0.25">
      <c r="A161" s="43">
        <v>2121</v>
      </c>
      <c r="B161" s="46">
        <v>3</v>
      </c>
      <c r="C161" s="4">
        <v>4</v>
      </c>
      <c r="D161" s="5" t="s">
        <v>170</v>
      </c>
      <c r="E161" s="44">
        <v>160</v>
      </c>
      <c r="F161" s="6"/>
      <c r="G161" s="6">
        <v>160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45">
        <f t="shared" si="6"/>
        <v>160</v>
      </c>
      <c r="S161" s="6">
        <f t="shared" si="7"/>
        <v>0</v>
      </c>
    </row>
    <row r="162" spans="1:19" x14ac:dyDescent="0.25">
      <c r="A162" s="43">
        <v>2121</v>
      </c>
      <c r="B162" s="46">
        <v>2</v>
      </c>
      <c r="C162" s="4">
        <v>4</v>
      </c>
      <c r="D162" s="5" t="s">
        <v>171</v>
      </c>
      <c r="E162" s="44">
        <v>150</v>
      </c>
      <c r="F162" s="6"/>
      <c r="G162" s="6">
        <v>150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45">
        <f t="shared" si="6"/>
        <v>150</v>
      </c>
      <c r="S162" s="6">
        <f t="shared" si="7"/>
        <v>0</v>
      </c>
    </row>
    <row r="163" spans="1:19" x14ac:dyDescent="0.25">
      <c r="A163" s="43">
        <v>2121</v>
      </c>
      <c r="B163" s="46">
        <v>2</v>
      </c>
      <c r="C163" s="4">
        <v>4</v>
      </c>
      <c r="D163" s="5" t="s">
        <v>172</v>
      </c>
      <c r="E163" s="44">
        <v>150</v>
      </c>
      <c r="F163" s="6"/>
      <c r="G163" s="6">
        <v>150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45">
        <f t="shared" si="6"/>
        <v>150</v>
      </c>
      <c r="S163" s="6">
        <f t="shared" si="7"/>
        <v>0</v>
      </c>
    </row>
    <row r="164" spans="1:19" x14ac:dyDescent="0.25">
      <c r="A164" s="43">
        <v>2121</v>
      </c>
      <c r="B164" s="46">
        <v>2</v>
      </c>
      <c r="C164" s="4">
        <v>4</v>
      </c>
      <c r="D164" s="5" t="s">
        <v>173</v>
      </c>
      <c r="E164" s="44">
        <v>4800</v>
      </c>
      <c r="F164" s="6"/>
      <c r="G164" s="6">
        <v>4800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45">
        <f t="shared" ref="R164:R202" si="8">SUM(F164:Q164)</f>
        <v>4800</v>
      </c>
      <c r="S164" s="6">
        <f t="shared" si="7"/>
        <v>0</v>
      </c>
    </row>
    <row r="165" spans="1:19" ht="30" x14ac:dyDescent="0.25">
      <c r="A165" s="43">
        <v>2141</v>
      </c>
      <c r="B165" s="46">
        <v>1</v>
      </c>
      <c r="C165" s="4">
        <v>4</v>
      </c>
      <c r="D165" s="5" t="s">
        <v>174</v>
      </c>
      <c r="E165" s="44">
        <v>26000</v>
      </c>
      <c r="F165" s="6"/>
      <c r="G165" s="6"/>
      <c r="H165" s="6"/>
      <c r="I165" s="6">
        <v>26000</v>
      </c>
      <c r="J165" s="6"/>
      <c r="K165" s="6"/>
      <c r="L165" s="6"/>
      <c r="M165" s="6"/>
      <c r="N165" s="6"/>
      <c r="O165" s="6"/>
      <c r="P165" s="6"/>
      <c r="Q165" s="6"/>
      <c r="R165" s="45">
        <v>26000</v>
      </c>
      <c r="S165" s="6">
        <f t="shared" si="7"/>
        <v>0</v>
      </c>
    </row>
    <row r="166" spans="1:19" x14ac:dyDescent="0.25">
      <c r="A166" s="43">
        <v>2141</v>
      </c>
      <c r="B166" s="46">
        <v>2</v>
      </c>
      <c r="C166" s="4">
        <v>4</v>
      </c>
      <c r="D166" s="5" t="s">
        <v>175</v>
      </c>
      <c r="E166" s="44">
        <v>3300</v>
      </c>
      <c r="F166" s="6"/>
      <c r="G166" s="6">
        <v>3300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45">
        <f t="shared" si="8"/>
        <v>3300</v>
      </c>
      <c r="S166" s="6">
        <f t="shared" si="7"/>
        <v>0</v>
      </c>
    </row>
    <row r="167" spans="1:19" x14ac:dyDescent="0.25">
      <c r="A167" s="43">
        <v>2141</v>
      </c>
      <c r="B167" s="46">
        <v>2</v>
      </c>
      <c r="C167" s="4">
        <v>4</v>
      </c>
      <c r="D167" s="5" t="s">
        <v>176</v>
      </c>
      <c r="E167" s="44">
        <v>3300</v>
      </c>
      <c r="F167" s="6"/>
      <c r="G167" s="6">
        <v>3300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45">
        <f t="shared" si="8"/>
        <v>3300</v>
      </c>
      <c r="S167" s="6">
        <f t="shared" si="7"/>
        <v>0</v>
      </c>
    </row>
    <row r="168" spans="1:19" x14ac:dyDescent="0.25">
      <c r="A168" s="43">
        <v>2141</v>
      </c>
      <c r="B168" s="46">
        <v>2</v>
      </c>
      <c r="C168" s="4">
        <v>4</v>
      </c>
      <c r="D168" s="1" t="s">
        <v>177</v>
      </c>
      <c r="E168" s="55">
        <v>400</v>
      </c>
      <c r="F168" s="6"/>
      <c r="G168" s="56"/>
      <c r="H168" s="6">
        <v>400</v>
      </c>
      <c r="I168" s="6"/>
      <c r="J168" s="6"/>
      <c r="K168" s="6"/>
      <c r="L168" s="6"/>
      <c r="M168" s="6"/>
      <c r="N168" s="6"/>
      <c r="O168" s="6"/>
      <c r="P168" s="6"/>
      <c r="Q168" s="6"/>
      <c r="R168" s="45">
        <f t="shared" si="8"/>
        <v>400</v>
      </c>
      <c r="S168" s="6">
        <f t="shared" si="7"/>
        <v>0</v>
      </c>
    </row>
    <row r="169" spans="1:19" x14ac:dyDescent="0.25">
      <c r="A169" s="43">
        <v>2141</v>
      </c>
      <c r="B169" s="46">
        <v>2</v>
      </c>
      <c r="C169" s="4">
        <v>4</v>
      </c>
      <c r="D169" s="1" t="s">
        <v>178</v>
      </c>
      <c r="E169" s="55">
        <v>1796</v>
      </c>
      <c r="F169" s="6"/>
      <c r="G169" s="56">
        <v>1796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57">
        <f t="shared" si="8"/>
        <v>1796</v>
      </c>
      <c r="S169" s="6">
        <f t="shared" si="7"/>
        <v>0</v>
      </c>
    </row>
    <row r="170" spans="1:19" s="52" customFormat="1" x14ac:dyDescent="0.25">
      <c r="A170" s="60">
        <v>2141</v>
      </c>
      <c r="B170" s="46">
        <v>1</v>
      </c>
      <c r="C170" s="4">
        <v>4</v>
      </c>
      <c r="D170" s="10" t="s">
        <v>179</v>
      </c>
      <c r="E170" s="64">
        <v>664.7</v>
      </c>
      <c r="F170" s="62"/>
      <c r="G170" s="62"/>
      <c r="H170" s="62"/>
      <c r="I170" s="62"/>
      <c r="J170" s="62"/>
      <c r="K170" s="62"/>
      <c r="L170" s="62"/>
      <c r="M170" s="63">
        <v>664.7</v>
      </c>
      <c r="N170" s="62"/>
      <c r="O170" s="62"/>
      <c r="P170" s="62"/>
      <c r="Q170" s="62"/>
      <c r="R170" s="57">
        <f t="shared" si="8"/>
        <v>664.7</v>
      </c>
      <c r="S170" s="6">
        <f t="shared" si="7"/>
        <v>0</v>
      </c>
    </row>
    <row r="171" spans="1:19" s="52" customFormat="1" x14ac:dyDescent="0.25">
      <c r="A171" s="60">
        <v>2141</v>
      </c>
      <c r="B171" s="46">
        <v>1</v>
      </c>
      <c r="C171" s="4">
        <v>4</v>
      </c>
      <c r="D171" s="10" t="s">
        <v>180</v>
      </c>
      <c r="E171" s="64">
        <v>1840</v>
      </c>
      <c r="F171" s="62"/>
      <c r="G171" s="62"/>
      <c r="H171" s="62"/>
      <c r="I171" s="62"/>
      <c r="J171" s="62"/>
      <c r="K171" s="62"/>
      <c r="L171" s="62"/>
      <c r="M171" s="63">
        <v>1840</v>
      </c>
      <c r="N171" s="62"/>
      <c r="O171" s="62"/>
      <c r="P171" s="62"/>
      <c r="Q171" s="62"/>
      <c r="R171" s="57">
        <f t="shared" si="8"/>
        <v>1840</v>
      </c>
      <c r="S171" s="6">
        <f t="shared" si="7"/>
        <v>0</v>
      </c>
    </row>
    <row r="172" spans="1:19" s="52" customFormat="1" x14ac:dyDescent="0.25">
      <c r="A172" s="60">
        <v>2141</v>
      </c>
      <c r="B172" s="46">
        <v>1</v>
      </c>
      <c r="C172" s="4">
        <v>4</v>
      </c>
      <c r="D172" s="10" t="s">
        <v>181</v>
      </c>
      <c r="E172" s="64">
        <v>171.35</v>
      </c>
      <c r="F172" s="62"/>
      <c r="G172" s="62"/>
      <c r="H172" s="62"/>
      <c r="I172" s="62"/>
      <c r="J172" s="62"/>
      <c r="K172" s="62"/>
      <c r="L172" s="62"/>
      <c r="M172" s="63">
        <v>171.35</v>
      </c>
      <c r="N172" s="62"/>
      <c r="O172" s="62"/>
      <c r="P172" s="62"/>
      <c r="Q172" s="62"/>
      <c r="R172" s="57">
        <f t="shared" si="8"/>
        <v>171.35</v>
      </c>
      <c r="S172" s="6">
        <f t="shared" si="7"/>
        <v>0</v>
      </c>
    </row>
    <row r="173" spans="1:19" s="52" customFormat="1" x14ac:dyDescent="0.25">
      <c r="A173" s="60">
        <v>2141</v>
      </c>
      <c r="B173" s="46">
        <v>1</v>
      </c>
      <c r="C173" s="4">
        <v>4</v>
      </c>
      <c r="D173" s="10" t="s">
        <v>179</v>
      </c>
      <c r="E173" s="64">
        <v>664.7</v>
      </c>
      <c r="F173" s="62"/>
      <c r="G173" s="62"/>
      <c r="H173" s="62"/>
      <c r="I173" s="62"/>
      <c r="J173" s="62"/>
      <c r="K173" s="62"/>
      <c r="L173" s="62"/>
      <c r="M173" s="63">
        <v>664.7</v>
      </c>
      <c r="N173" s="62"/>
      <c r="O173" s="62"/>
      <c r="P173" s="62"/>
      <c r="Q173" s="62"/>
      <c r="R173" s="57">
        <f t="shared" si="8"/>
        <v>664.7</v>
      </c>
      <c r="S173" s="6">
        <f t="shared" si="7"/>
        <v>0</v>
      </c>
    </row>
    <row r="174" spans="1:19" s="52" customFormat="1" x14ac:dyDescent="0.25">
      <c r="A174" s="60">
        <v>2141</v>
      </c>
      <c r="B174" s="46">
        <v>1</v>
      </c>
      <c r="C174" s="4">
        <v>4</v>
      </c>
      <c r="D174" s="10" t="s">
        <v>180</v>
      </c>
      <c r="E174" s="64">
        <v>1840</v>
      </c>
      <c r="F174" s="62"/>
      <c r="G174" s="62"/>
      <c r="H174" s="62"/>
      <c r="I174" s="62"/>
      <c r="J174" s="62"/>
      <c r="K174" s="62"/>
      <c r="L174" s="62"/>
      <c r="M174" s="63">
        <v>1840</v>
      </c>
      <c r="N174" s="62"/>
      <c r="O174" s="62"/>
      <c r="P174" s="62"/>
      <c r="Q174" s="62"/>
      <c r="R174" s="57">
        <f t="shared" si="8"/>
        <v>1840</v>
      </c>
      <c r="S174" s="6">
        <f t="shared" si="7"/>
        <v>0</v>
      </c>
    </row>
    <row r="175" spans="1:19" x14ac:dyDescent="0.25">
      <c r="A175" s="60">
        <v>2141</v>
      </c>
      <c r="B175" s="46">
        <v>1</v>
      </c>
      <c r="C175" s="4">
        <v>4</v>
      </c>
      <c r="D175" s="10" t="s">
        <v>181</v>
      </c>
      <c r="E175" s="64">
        <v>171.35</v>
      </c>
      <c r="F175" s="62"/>
      <c r="G175" s="62"/>
      <c r="H175" s="62"/>
      <c r="I175" s="62"/>
      <c r="J175" s="62"/>
      <c r="K175" s="62"/>
      <c r="L175" s="62"/>
      <c r="M175" s="63">
        <v>171.35</v>
      </c>
      <c r="N175" s="62"/>
      <c r="O175" s="62"/>
      <c r="P175" s="62"/>
      <c r="Q175" s="62"/>
      <c r="R175" s="57">
        <f t="shared" si="8"/>
        <v>171.35</v>
      </c>
      <c r="S175" s="6">
        <f t="shared" si="7"/>
        <v>0</v>
      </c>
    </row>
    <row r="176" spans="1:19" x14ac:dyDescent="0.25">
      <c r="A176" s="66">
        <v>2141</v>
      </c>
      <c r="B176" s="46">
        <v>1</v>
      </c>
      <c r="C176" s="4">
        <v>4</v>
      </c>
      <c r="D176" s="11" t="s">
        <v>182</v>
      </c>
      <c r="E176" s="67">
        <v>500</v>
      </c>
      <c r="F176" s="49"/>
      <c r="G176" s="49"/>
      <c r="H176" s="49">
        <v>250</v>
      </c>
      <c r="I176" s="49"/>
      <c r="J176" s="49"/>
      <c r="K176" s="49"/>
      <c r="L176" s="49"/>
      <c r="M176" s="68"/>
      <c r="N176" s="49">
        <v>250</v>
      </c>
      <c r="O176" s="49"/>
      <c r="P176" s="49"/>
      <c r="Q176" s="49"/>
      <c r="R176" s="57">
        <f t="shared" si="8"/>
        <v>500</v>
      </c>
      <c r="S176" s="6">
        <f t="shared" si="7"/>
        <v>0</v>
      </c>
    </row>
    <row r="177" spans="1:19" x14ac:dyDescent="0.25">
      <c r="A177" s="66">
        <v>2141</v>
      </c>
      <c r="B177" s="46">
        <v>1</v>
      </c>
      <c r="C177" s="4">
        <v>4</v>
      </c>
      <c r="D177" s="11" t="s">
        <v>183</v>
      </c>
      <c r="E177" s="67">
        <v>210</v>
      </c>
      <c r="F177" s="49"/>
      <c r="G177" s="49"/>
      <c r="H177" s="49">
        <v>210</v>
      </c>
      <c r="I177" s="49"/>
      <c r="J177" s="49"/>
      <c r="K177" s="49"/>
      <c r="L177" s="49"/>
      <c r="M177" s="68"/>
      <c r="N177" s="49"/>
      <c r="O177" s="49"/>
      <c r="P177" s="49"/>
      <c r="Q177" s="49"/>
      <c r="R177" s="57">
        <f t="shared" si="8"/>
        <v>210</v>
      </c>
      <c r="S177" s="6">
        <f t="shared" si="7"/>
        <v>0</v>
      </c>
    </row>
    <row r="178" spans="1:19" ht="42.75" x14ac:dyDescent="0.25">
      <c r="A178" s="12">
        <v>2141</v>
      </c>
      <c r="B178" s="46">
        <v>1</v>
      </c>
      <c r="C178" s="4">
        <v>4</v>
      </c>
      <c r="D178" s="73" t="s">
        <v>184</v>
      </c>
      <c r="E178" s="67">
        <v>1500</v>
      </c>
      <c r="F178" s="6"/>
      <c r="G178" s="6"/>
      <c r="H178" s="6"/>
      <c r="I178" s="6">
        <v>1500</v>
      </c>
      <c r="J178" s="6"/>
      <c r="K178" s="6"/>
      <c r="L178" s="6"/>
      <c r="M178" s="6"/>
      <c r="N178" s="6"/>
      <c r="O178" s="6"/>
      <c r="P178" s="6"/>
      <c r="Q178" s="6"/>
      <c r="R178" s="57">
        <f t="shared" si="8"/>
        <v>1500</v>
      </c>
      <c r="S178" s="6">
        <f t="shared" si="7"/>
        <v>0</v>
      </c>
    </row>
    <row r="179" spans="1:19" x14ac:dyDescent="0.25">
      <c r="A179" s="43">
        <v>2151</v>
      </c>
      <c r="B179" s="46">
        <v>2</v>
      </c>
      <c r="C179" s="4">
        <v>4</v>
      </c>
      <c r="D179" s="5" t="s">
        <v>185</v>
      </c>
      <c r="E179" s="53">
        <v>200</v>
      </c>
      <c r="F179" s="6"/>
      <c r="G179" s="6"/>
      <c r="H179" s="6"/>
      <c r="I179" s="6"/>
      <c r="J179" s="6"/>
      <c r="K179" s="6"/>
      <c r="L179" s="6"/>
      <c r="M179" s="6"/>
      <c r="N179" s="6">
        <v>200</v>
      </c>
      <c r="O179" s="6"/>
      <c r="P179" s="6"/>
      <c r="Q179" s="6"/>
      <c r="R179" s="45">
        <f t="shared" si="8"/>
        <v>200</v>
      </c>
      <c r="S179" s="6">
        <f t="shared" si="7"/>
        <v>0</v>
      </c>
    </row>
    <row r="180" spans="1:19" x14ac:dyDescent="0.25">
      <c r="A180" s="43">
        <v>2151</v>
      </c>
      <c r="B180" s="46">
        <v>1</v>
      </c>
      <c r="C180" s="4">
        <v>4</v>
      </c>
      <c r="D180" s="5" t="s">
        <v>186</v>
      </c>
      <c r="E180" s="53">
        <v>2000</v>
      </c>
      <c r="F180" s="6"/>
      <c r="G180" s="6"/>
      <c r="H180" s="6">
        <v>2000</v>
      </c>
      <c r="I180" s="6"/>
      <c r="J180" s="6"/>
      <c r="K180" s="6"/>
      <c r="L180" s="6"/>
      <c r="M180" s="6"/>
      <c r="N180" s="6"/>
      <c r="O180" s="6"/>
      <c r="P180" s="6"/>
      <c r="Q180" s="6"/>
      <c r="R180" s="45">
        <f t="shared" si="8"/>
        <v>2000</v>
      </c>
      <c r="S180" s="6">
        <f t="shared" si="7"/>
        <v>0</v>
      </c>
    </row>
    <row r="181" spans="1:19" ht="27" customHeight="1" x14ac:dyDescent="0.25">
      <c r="A181" s="43">
        <v>2161</v>
      </c>
      <c r="B181" s="46">
        <v>1</v>
      </c>
      <c r="C181" s="4">
        <v>4</v>
      </c>
      <c r="D181" s="74" t="s">
        <v>187</v>
      </c>
      <c r="E181" s="48">
        <v>18000</v>
      </c>
      <c r="F181" s="49"/>
      <c r="G181" s="49">
        <v>18000</v>
      </c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57">
        <f t="shared" si="8"/>
        <v>18000</v>
      </c>
      <c r="S181" s="6">
        <f t="shared" si="7"/>
        <v>0</v>
      </c>
    </row>
    <row r="182" spans="1:19" x14ac:dyDescent="0.25">
      <c r="A182" s="43">
        <v>2161</v>
      </c>
      <c r="B182" s="46">
        <v>1</v>
      </c>
      <c r="C182" s="4">
        <v>4</v>
      </c>
      <c r="D182" s="74" t="s">
        <v>188</v>
      </c>
      <c r="E182" s="48">
        <v>2000</v>
      </c>
      <c r="F182" s="49"/>
      <c r="G182" s="49">
        <v>2000</v>
      </c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57">
        <f t="shared" si="8"/>
        <v>2000</v>
      </c>
      <c r="S182" s="6">
        <f t="shared" si="7"/>
        <v>0</v>
      </c>
    </row>
    <row r="183" spans="1:19" x14ac:dyDescent="0.25">
      <c r="A183" s="43">
        <v>2161</v>
      </c>
      <c r="B183" s="46">
        <v>2</v>
      </c>
      <c r="C183" s="4">
        <v>4</v>
      </c>
      <c r="D183" s="1" t="s">
        <v>189</v>
      </c>
      <c r="E183" s="55">
        <v>202.5</v>
      </c>
      <c r="F183" s="6"/>
      <c r="G183" s="56">
        <v>202.5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57">
        <f t="shared" si="8"/>
        <v>202.5</v>
      </c>
      <c r="S183" s="6">
        <f t="shared" si="7"/>
        <v>0</v>
      </c>
    </row>
    <row r="184" spans="1:19" x14ac:dyDescent="0.25">
      <c r="A184" s="43">
        <v>2161</v>
      </c>
      <c r="B184" s="46">
        <v>2</v>
      </c>
      <c r="C184" s="4">
        <v>4</v>
      </c>
      <c r="D184" s="1" t="s">
        <v>190</v>
      </c>
      <c r="E184" s="55">
        <v>1390</v>
      </c>
      <c r="F184" s="6"/>
      <c r="G184" s="56">
        <v>1390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57">
        <f t="shared" si="8"/>
        <v>1390</v>
      </c>
      <c r="S184" s="6">
        <f t="shared" si="7"/>
        <v>0</v>
      </c>
    </row>
    <row r="185" spans="1:19" ht="35.25" customHeight="1" x14ac:dyDescent="0.2">
      <c r="A185" s="60">
        <v>2161</v>
      </c>
      <c r="B185" s="46">
        <v>1</v>
      </c>
      <c r="C185" s="4">
        <v>4</v>
      </c>
      <c r="D185" s="10" t="s">
        <v>191</v>
      </c>
      <c r="E185" s="75">
        <v>34.15</v>
      </c>
      <c r="F185" s="62"/>
      <c r="G185" s="62"/>
      <c r="H185" s="62"/>
      <c r="I185" s="62"/>
      <c r="J185" s="62"/>
      <c r="K185" s="62"/>
      <c r="L185" s="62"/>
      <c r="M185" s="63">
        <v>34.15</v>
      </c>
      <c r="N185" s="62"/>
      <c r="O185" s="62"/>
      <c r="P185" s="62"/>
      <c r="Q185" s="62"/>
      <c r="R185" s="57">
        <f t="shared" si="8"/>
        <v>34.15</v>
      </c>
      <c r="S185" s="6">
        <f t="shared" si="7"/>
        <v>0</v>
      </c>
    </row>
    <row r="186" spans="1:19" x14ac:dyDescent="0.2">
      <c r="A186" s="60">
        <v>2161</v>
      </c>
      <c r="B186" s="46">
        <v>1</v>
      </c>
      <c r="C186" s="4">
        <v>4</v>
      </c>
      <c r="D186" s="10" t="s">
        <v>192</v>
      </c>
      <c r="E186" s="75">
        <v>97.05</v>
      </c>
      <c r="F186" s="62"/>
      <c r="G186" s="62"/>
      <c r="H186" s="62"/>
      <c r="I186" s="62"/>
      <c r="J186" s="62"/>
      <c r="K186" s="62"/>
      <c r="L186" s="62"/>
      <c r="M186" s="63">
        <v>97.05</v>
      </c>
      <c r="N186" s="62"/>
      <c r="O186" s="62"/>
      <c r="P186" s="62"/>
      <c r="Q186" s="62"/>
      <c r="R186" s="57">
        <f t="shared" si="8"/>
        <v>97.05</v>
      </c>
      <c r="S186" s="6">
        <f t="shared" si="7"/>
        <v>0</v>
      </c>
    </row>
    <row r="187" spans="1:19" x14ac:dyDescent="0.2">
      <c r="A187" s="60">
        <v>2161</v>
      </c>
      <c r="B187" s="46">
        <v>1</v>
      </c>
      <c r="C187" s="4">
        <v>4</v>
      </c>
      <c r="D187" s="10" t="s">
        <v>193</v>
      </c>
      <c r="E187" s="75">
        <v>90</v>
      </c>
      <c r="F187" s="62"/>
      <c r="G187" s="62"/>
      <c r="H187" s="62"/>
      <c r="I187" s="62"/>
      <c r="J187" s="62"/>
      <c r="K187" s="62"/>
      <c r="L187" s="62"/>
      <c r="M187" s="63">
        <v>90</v>
      </c>
      <c r="N187" s="62"/>
      <c r="O187" s="62"/>
      <c r="P187" s="62"/>
      <c r="Q187" s="62"/>
      <c r="R187" s="57">
        <f t="shared" si="8"/>
        <v>90</v>
      </c>
      <c r="S187" s="6">
        <f t="shared" si="7"/>
        <v>0</v>
      </c>
    </row>
    <row r="188" spans="1:19" x14ac:dyDescent="0.2">
      <c r="A188" s="60">
        <v>2161</v>
      </c>
      <c r="B188" s="46">
        <v>1</v>
      </c>
      <c r="C188" s="4">
        <v>4</v>
      </c>
      <c r="D188" s="10" t="s">
        <v>194</v>
      </c>
      <c r="E188" s="75">
        <v>690</v>
      </c>
      <c r="F188" s="62"/>
      <c r="G188" s="62"/>
      <c r="H188" s="62"/>
      <c r="I188" s="62"/>
      <c r="J188" s="62"/>
      <c r="K188" s="62"/>
      <c r="L188" s="62"/>
      <c r="M188" s="63">
        <v>690</v>
      </c>
      <c r="N188" s="62"/>
      <c r="O188" s="62"/>
      <c r="P188" s="62"/>
      <c r="Q188" s="62"/>
      <c r="R188" s="57">
        <f t="shared" si="8"/>
        <v>690</v>
      </c>
      <c r="S188" s="6">
        <f t="shared" si="7"/>
        <v>0</v>
      </c>
    </row>
    <row r="189" spans="1:19" x14ac:dyDescent="0.2">
      <c r="A189" s="60">
        <v>2161</v>
      </c>
      <c r="B189" s="46">
        <v>1</v>
      </c>
      <c r="C189" s="4">
        <v>4</v>
      </c>
      <c r="D189" s="10" t="s">
        <v>195</v>
      </c>
      <c r="E189" s="75">
        <v>115</v>
      </c>
      <c r="F189" s="62"/>
      <c r="G189" s="62"/>
      <c r="H189" s="62"/>
      <c r="I189" s="62"/>
      <c r="J189" s="62"/>
      <c r="K189" s="62"/>
      <c r="L189" s="62"/>
      <c r="M189" s="63">
        <v>115</v>
      </c>
      <c r="N189" s="62"/>
      <c r="O189" s="62"/>
      <c r="P189" s="62"/>
      <c r="Q189" s="62"/>
      <c r="R189" s="57">
        <f t="shared" si="8"/>
        <v>115</v>
      </c>
      <c r="S189" s="6">
        <f t="shared" si="7"/>
        <v>0</v>
      </c>
    </row>
    <row r="190" spans="1:19" ht="25.5" x14ac:dyDescent="0.2">
      <c r="A190" s="60">
        <v>2161</v>
      </c>
      <c r="B190" s="46">
        <v>1</v>
      </c>
      <c r="C190" s="4">
        <v>4</v>
      </c>
      <c r="D190" s="10" t="s">
        <v>196</v>
      </c>
      <c r="E190" s="75">
        <v>55.2</v>
      </c>
      <c r="F190" s="62"/>
      <c r="G190" s="62"/>
      <c r="H190" s="62"/>
      <c r="I190" s="62"/>
      <c r="J190" s="62"/>
      <c r="K190" s="62"/>
      <c r="L190" s="62"/>
      <c r="M190" s="63">
        <v>55.2</v>
      </c>
      <c r="N190" s="62"/>
      <c r="O190" s="62"/>
      <c r="P190" s="62"/>
      <c r="Q190" s="62"/>
      <c r="R190" s="57">
        <f t="shared" si="8"/>
        <v>55.2</v>
      </c>
      <c r="S190" s="6">
        <f t="shared" si="7"/>
        <v>0</v>
      </c>
    </row>
    <row r="191" spans="1:19" x14ac:dyDescent="0.25">
      <c r="A191" s="66">
        <v>2161</v>
      </c>
      <c r="B191" s="46">
        <v>1</v>
      </c>
      <c r="C191" s="4">
        <v>4</v>
      </c>
      <c r="D191" s="76" t="s">
        <v>197</v>
      </c>
      <c r="E191" s="67">
        <v>40</v>
      </c>
      <c r="F191" s="49"/>
      <c r="G191" s="49"/>
      <c r="H191" s="49"/>
      <c r="I191" s="49"/>
      <c r="J191" s="49">
        <v>20</v>
      </c>
      <c r="K191" s="49"/>
      <c r="L191" s="49"/>
      <c r="M191" s="68"/>
      <c r="N191" s="49">
        <v>20</v>
      </c>
      <c r="O191" s="49"/>
      <c r="P191" s="49"/>
      <c r="Q191" s="49"/>
      <c r="R191" s="57">
        <f t="shared" si="8"/>
        <v>40</v>
      </c>
      <c r="S191" s="6">
        <f t="shared" si="7"/>
        <v>0</v>
      </c>
    </row>
    <row r="192" spans="1:19" x14ac:dyDescent="0.25">
      <c r="A192" s="66">
        <v>2161</v>
      </c>
      <c r="B192" s="46">
        <v>1</v>
      </c>
      <c r="C192" s="4">
        <v>4</v>
      </c>
      <c r="D192" s="76" t="s">
        <v>198</v>
      </c>
      <c r="E192" s="67">
        <v>45</v>
      </c>
      <c r="F192" s="49"/>
      <c r="G192" s="49"/>
      <c r="H192" s="49"/>
      <c r="I192" s="49"/>
      <c r="J192" s="49"/>
      <c r="K192" s="49"/>
      <c r="L192" s="49"/>
      <c r="M192" s="68">
        <v>45</v>
      </c>
      <c r="N192" s="49"/>
      <c r="O192" s="49"/>
      <c r="P192" s="49"/>
      <c r="Q192" s="49"/>
      <c r="R192" s="57">
        <f t="shared" si="8"/>
        <v>45</v>
      </c>
      <c r="S192" s="6">
        <f t="shared" si="7"/>
        <v>0</v>
      </c>
    </row>
    <row r="193" spans="1:20" x14ac:dyDescent="0.25">
      <c r="A193" s="66">
        <v>2161</v>
      </c>
      <c r="B193" s="46">
        <v>1</v>
      </c>
      <c r="C193" s="4">
        <v>4</v>
      </c>
      <c r="D193" s="76" t="s">
        <v>199</v>
      </c>
      <c r="E193" s="67">
        <v>280</v>
      </c>
      <c r="F193" s="49"/>
      <c r="G193" s="49"/>
      <c r="H193" s="49"/>
      <c r="I193" s="49"/>
      <c r="J193" s="49">
        <v>280</v>
      </c>
      <c r="K193" s="49"/>
      <c r="L193" s="49"/>
      <c r="M193" s="68"/>
      <c r="N193" s="49"/>
      <c r="O193" s="49"/>
      <c r="P193" s="49"/>
      <c r="Q193" s="49"/>
      <c r="R193" s="57">
        <f t="shared" si="8"/>
        <v>280</v>
      </c>
      <c r="S193" s="6">
        <f t="shared" si="7"/>
        <v>0</v>
      </c>
    </row>
    <row r="194" spans="1:20" x14ac:dyDescent="0.25">
      <c r="A194" s="66">
        <v>2161</v>
      </c>
      <c r="B194" s="46">
        <v>1</v>
      </c>
      <c r="C194" s="4">
        <v>4</v>
      </c>
      <c r="D194" s="13" t="s">
        <v>200</v>
      </c>
      <c r="E194" s="67">
        <v>600</v>
      </c>
      <c r="F194" s="6"/>
      <c r="G194" s="6"/>
      <c r="H194" s="6">
        <v>300</v>
      </c>
      <c r="I194" s="6"/>
      <c r="J194" s="6"/>
      <c r="K194" s="6"/>
      <c r="L194" s="6"/>
      <c r="M194" s="77"/>
      <c r="N194" s="6">
        <v>300</v>
      </c>
      <c r="O194" s="6"/>
      <c r="P194" s="6"/>
      <c r="Q194" s="6"/>
      <c r="R194" s="57">
        <f t="shared" si="8"/>
        <v>600</v>
      </c>
      <c r="S194" s="6">
        <f t="shared" si="7"/>
        <v>0</v>
      </c>
    </row>
    <row r="195" spans="1:20" x14ac:dyDescent="0.25">
      <c r="A195" s="43">
        <v>2161</v>
      </c>
      <c r="B195" s="46">
        <v>2</v>
      </c>
      <c r="C195" s="4">
        <v>4</v>
      </c>
      <c r="D195" s="5" t="s">
        <v>201</v>
      </c>
      <c r="E195" s="53">
        <v>30</v>
      </c>
      <c r="F195" s="6"/>
      <c r="G195" s="6"/>
      <c r="H195" s="6"/>
      <c r="I195" s="6"/>
      <c r="J195" s="6"/>
      <c r="K195" s="6"/>
      <c r="L195" s="6"/>
      <c r="M195" s="6"/>
      <c r="N195" s="6">
        <v>30</v>
      </c>
      <c r="O195" s="6"/>
      <c r="P195" s="6"/>
      <c r="Q195" s="6"/>
      <c r="R195" s="45">
        <f t="shared" si="8"/>
        <v>30</v>
      </c>
      <c r="S195" s="6">
        <f t="shared" si="7"/>
        <v>0</v>
      </c>
    </row>
    <row r="196" spans="1:20" x14ac:dyDescent="0.25">
      <c r="A196" s="43">
        <v>2161</v>
      </c>
      <c r="B196" s="46">
        <v>2</v>
      </c>
      <c r="C196" s="4">
        <v>4</v>
      </c>
      <c r="D196" s="5" t="s">
        <v>202</v>
      </c>
      <c r="E196" s="53">
        <v>50</v>
      </c>
      <c r="F196" s="6"/>
      <c r="G196" s="6"/>
      <c r="H196" s="6"/>
      <c r="I196" s="6"/>
      <c r="J196" s="6"/>
      <c r="K196" s="6"/>
      <c r="L196" s="6"/>
      <c r="M196" s="6"/>
      <c r="N196" s="6">
        <v>50</v>
      </c>
      <c r="O196" s="6"/>
      <c r="P196" s="6"/>
      <c r="Q196" s="6"/>
      <c r="R196" s="45">
        <f t="shared" si="8"/>
        <v>50</v>
      </c>
      <c r="S196" s="6">
        <f t="shared" si="7"/>
        <v>0</v>
      </c>
    </row>
    <row r="197" spans="1:20" x14ac:dyDescent="0.25">
      <c r="A197" s="43">
        <v>2161</v>
      </c>
      <c r="B197" s="46">
        <v>2</v>
      </c>
      <c r="C197" s="4">
        <v>4</v>
      </c>
      <c r="D197" s="5" t="s">
        <v>203</v>
      </c>
      <c r="E197" s="53">
        <v>50</v>
      </c>
      <c r="F197" s="6"/>
      <c r="G197" s="6"/>
      <c r="H197" s="6"/>
      <c r="I197" s="6"/>
      <c r="J197" s="6"/>
      <c r="K197" s="6"/>
      <c r="L197" s="6"/>
      <c r="M197" s="6"/>
      <c r="N197" s="6">
        <v>50</v>
      </c>
      <c r="O197" s="6"/>
      <c r="P197" s="6"/>
      <c r="Q197" s="6"/>
      <c r="R197" s="45">
        <f t="shared" si="8"/>
        <v>50</v>
      </c>
      <c r="S197" s="6">
        <f t="shared" si="7"/>
        <v>0</v>
      </c>
    </row>
    <row r="198" spans="1:20" x14ac:dyDescent="0.25">
      <c r="A198" s="12">
        <v>2161</v>
      </c>
      <c r="B198" s="46">
        <v>1</v>
      </c>
      <c r="C198" s="4">
        <v>4</v>
      </c>
      <c r="D198" s="15" t="s">
        <v>204</v>
      </c>
      <c r="E198" s="67">
        <v>77.05</v>
      </c>
      <c r="F198" s="6"/>
      <c r="G198" s="6"/>
      <c r="H198" s="6">
        <v>77.05</v>
      </c>
      <c r="I198" s="6"/>
      <c r="J198" s="6"/>
      <c r="K198" s="6"/>
      <c r="L198" s="6"/>
      <c r="M198" s="6"/>
      <c r="N198" s="6"/>
      <c r="O198" s="6"/>
      <c r="P198" s="6"/>
      <c r="Q198" s="6"/>
      <c r="R198" s="57">
        <f t="shared" si="8"/>
        <v>77.05</v>
      </c>
      <c r="S198" s="6">
        <f t="shared" ref="S198:S261" si="9">E198-R198</f>
        <v>0</v>
      </c>
    </row>
    <row r="199" spans="1:20" x14ac:dyDescent="0.25">
      <c r="A199" s="12">
        <v>2161</v>
      </c>
      <c r="B199" s="46">
        <v>1</v>
      </c>
      <c r="C199" s="4">
        <v>4</v>
      </c>
      <c r="D199" s="15" t="s">
        <v>205</v>
      </c>
      <c r="E199" s="67">
        <v>77.05</v>
      </c>
      <c r="F199" s="6"/>
      <c r="G199" s="6"/>
      <c r="H199" s="6">
        <v>77.05</v>
      </c>
      <c r="I199" s="6"/>
      <c r="J199" s="6"/>
      <c r="K199" s="6"/>
      <c r="L199" s="6"/>
      <c r="M199" s="6"/>
      <c r="N199" s="6"/>
      <c r="O199" s="6"/>
      <c r="P199" s="6"/>
      <c r="Q199" s="6"/>
      <c r="R199" s="57">
        <f t="shared" si="8"/>
        <v>77.05</v>
      </c>
      <c r="S199" s="6">
        <f t="shared" si="9"/>
        <v>0</v>
      </c>
    </row>
    <row r="200" spans="1:20" x14ac:dyDescent="0.25">
      <c r="A200" s="12">
        <v>2161</v>
      </c>
      <c r="B200" s="46">
        <v>1</v>
      </c>
      <c r="C200" s="4">
        <v>4</v>
      </c>
      <c r="D200" s="15" t="s">
        <v>206</v>
      </c>
      <c r="E200" s="67">
        <v>48.3</v>
      </c>
      <c r="F200" s="6"/>
      <c r="G200" s="6"/>
      <c r="H200" s="6">
        <v>48.3</v>
      </c>
      <c r="I200" s="6"/>
      <c r="J200" s="6"/>
      <c r="K200" s="6"/>
      <c r="L200" s="6"/>
      <c r="M200" s="6"/>
      <c r="N200" s="6"/>
      <c r="O200" s="6"/>
      <c r="P200" s="6"/>
      <c r="Q200" s="6"/>
      <c r="R200" s="57">
        <f t="shared" si="8"/>
        <v>48.3</v>
      </c>
      <c r="S200" s="6">
        <f t="shared" si="9"/>
        <v>0</v>
      </c>
    </row>
    <row r="201" spans="1:20" ht="35.25" customHeight="1" x14ac:dyDescent="0.25">
      <c r="A201" s="43">
        <v>2171</v>
      </c>
      <c r="B201" s="46">
        <v>2</v>
      </c>
      <c r="C201" s="4">
        <v>4</v>
      </c>
      <c r="D201" s="74" t="s">
        <v>207</v>
      </c>
      <c r="E201" s="44">
        <v>4500</v>
      </c>
      <c r="F201" s="6"/>
      <c r="G201" s="6"/>
      <c r="H201" s="6"/>
      <c r="I201" s="6"/>
      <c r="J201" s="6"/>
      <c r="K201" s="6"/>
      <c r="L201" s="6">
        <v>4500</v>
      </c>
      <c r="M201" s="6"/>
      <c r="N201" s="6"/>
      <c r="O201" s="6"/>
      <c r="P201" s="6"/>
      <c r="Q201" s="6"/>
      <c r="R201" s="45">
        <f t="shared" si="8"/>
        <v>4500</v>
      </c>
      <c r="S201" s="6">
        <f t="shared" si="9"/>
        <v>0</v>
      </c>
    </row>
    <row r="202" spans="1:20" ht="35.25" customHeight="1" x14ac:dyDescent="0.25">
      <c r="A202" s="43">
        <v>2171</v>
      </c>
      <c r="B202" s="46">
        <v>1</v>
      </c>
      <c r="C202" s="4">
        <v>4</v>
      </c>
      <c r="D202" s="78" t="s">
        <v>208</v>
      </c>
      <c r="E202" s="44">
        <v>10000</v>
      </c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>
        <v>10000</v>
      </c>
      <c r="R202" s="45">
        <f t="shared" si="8"/>
        <v>10000</v>
      </c>
      <c r="S202" s="6">
        <f t="shared" si="9"/>
        <v>0</v>
      </c>
      <c r="T202" s="16"/>
    </row>
    <row r="203" spans="1:20" ht="35.25" customHeight="1" x14ac:dyDescent="0.25">
      <c r="A203" s="43">
        <v>2171</v>
      </c>
      <c r="B203" s="46">
        <v>1</v>
      </c>
      <c r="C203" s="4">
        <v>4</v>
      </c>
      <c r="D203" s="7" t="s">
        <v>209</v>
      </c>
      <c r="E203" s="53">
        <v>480</v>
      </c>
      <c r="F203" s="6"/>
      <c r="G203" s="6"/>
      <c r="H203" s="6">
        <v>480</v>
      </c>
      <c r="I203" s="6"/>
      <c r="J203" s="6"/>
      <c r="K203" s="6"/>
      <c r="L203" s="6"/>
      <c r="M203" s="6"/>
      <c r="N203" s="6"/>
      <c r="O203" s="6"/>
      <c r="P203" s="6"/>
      <c r="Q203" s="6"/>
      <c r="R203" s="45">
        <f t="shared" ref="R203:R220" si="10">SUM(G203:Q203)</f>
        <v>480</v>
      </c>
      <c r="S203" s="6">
        <f t="shared" si="9"/>
        <v>0</v>
      </c>
    </row>
    <row r="204" spans="1:20" ht="35.25" customHeight="1" x14ac:dyDescent="0.25">
      <c r="A204" s="43">
        <v>2171</v>
      </c>
      <c r="B204" s="46">
        <v>1</v>
      </c>
      <c r="C204" s="4">
        <v>4</v>
      </c>
      <c r="D204" s="7" t="s">
        <v>210</v>
      </c>
      <c r="E204" s="53">
        <v>1400</v>
      </c>
      <c r="F204" s="6"/>
      <c r="G204" s="6"/>
      <c r="H204" s="6">
        <v>1400</v>
      </c>
      <c r="I204" s="6"/>
      <c r="J204" s="6"/>
      <c r="K204" s="6"/>
      <c r="L204" s="6"/>
      <c r="M204" s="6"/>
      <c r="N204" s="6"/>
      <c r="O204" s="6"/>
      <c r="P204" s="6"/>
      <c r="Q204" s="6"/>
      <c r="R204" s="45">
        <f t="shared" si="10"/>
        <v>1400</v>
      </c>
      <c r="S204" s="6">
        <f t="shared" si="9"/>
        <v>0</v>
      </c>
    </row>
    <row r="205" spans="1:20" ht="35.25" customHeight="1" x14ac:dyDescent="0.25">
      <c r="A205" s="43">
        <v>2171</v>
      </c>
      <c r="B205" s="46">
        <v>1</v>
      </c>
      <c r="C205" s="4">
        <v>4</v>
      </c>
      <c r="D205" s="7" t="s">
        <v>211</v>
      </c>
      <c r="E205" s="53">
        <v>45</v>
      </c>
      <c r="F205" s="6"/>
      <c r="G205" s="6"/>
      <c r="H205" s="6">
        <v>45</v>
      </c>
      <c r="I205" s="6"/>
      <c r="J205" s="6"/>
      <c r="K205" s="6"/>
      <c r="L205" s="6"/>
      <c r="M205" s="6"/>
      <c r="N205" s="6"/>
      <c r="O205" s="6"/>
      <c r="P205" s="6"/>
      <c r="Q205" s="6"/>
      <c r="R205" s="45">
        <f t="shared" si="10"/>
        <v>45</v>
      </c>
      <c r="S205" s="6">
        <f t="shared" si="9"/>
        <v>0</v>
      </c>
    </row>
    <row r="206" spans="1:20" ht="35.25" customHeight="1" x14ac:dyDescent="0.25">
      <c r="A206" s="43">
        <v>2171</v>
      </c>
      <c r="B206" s="46">
        <v>1</v>
      </c>
      <c r="C206" s="4">
        <v>4</v>
      </c>
      <c r="D206" s="7" t="s">
        <v>212</v>
      </c>
      <c r="E206" s="53">
        <v>50</v>
      </c>
      <c r="F206" s="6"/>
      <c r="G206" s="6"/>
      <c r="H206" s="6">
        <v>50</v>
      </c>
      <c r="I206" s="6"/>
      <c r="J206" s="6"/>
      <c r="K206" s="6"/>
      <c r="L206" s="6"/>
      <c r="M206" s="6"/>
      <c r="N206" s="6"/>
      <c r="O206" s="6"/>
      <c r="P206" s="6"/>
      <c r="Q206" s="6"/>
      <c r="R206" s="45">
        <f t="shared" si="10"/>
        <v>50</v>
      </c>
      <c r="S206" s="6">
        <f t="shared" si="9"/>
        <v>0</v>
      </c>
    </row>
    <row r="207" spans="1:20" ht="35.25" customHeight="1" x14ac:dyDescent="0.25">
      <c r="A207" s="43">
        <v>2171</v>
      </c>
      <c r="B207" s="46">
        <v>1</v>
      </c>
      <c r="C207" s="4">
        <v>4</v>
      </c>
      <c r="D207" s="7" t="s">
        <v>213</v>
      </c>
      <c r="E207" s="53">
        <v>240</v>
      </c>
      <c r="F207" s="6"/>
      <c r="G207" s="6"/>
      <c r="H207" s="6">
        <v>240</v>
      </c>
      <c r="I207" s="6"/>
      <c r="J207" s="6"/>
      <c r="K207" s="6"/>
      <c r="L207" s="6"/>
      <c r="M207" s="6"/>
      <c r="N207" s="6"/>
      <c r="O207" s="6"/>
      <c r="P207" s="6"/>
      <c r="Q207" s="6"/>
      <c r="R207" s="45">
        <f t="shared" si="10"/>
        <v>240</v>
      </c>
      <c r="S207" s="6">
        <f t="shared" si="9"/>
        <v>0</v>
      </c>
    </row>
    <row r="208" spans="1:20" ht="35.25" customHeight="1" x14ac:dyDescent="0.25">
      <c r="A208" s="43">
        <v>2171</v>
      </c>
      <c r="B208" s="46">
        <v>1</v>
      </c>
      <c r="C208" s="4">
        <v>4</v>
      </c>
      <c r="D208" s="7" t="s">
        <v>214</v>
      </c>
      <c r="E208" s="53">
        <v>50</v>
      </c>
      <c r="F208" s="6"/>
      <c r="G208" s="6"/>
      <c r="H208" s="6">
        <v>50</v>
      </c>
      <c r="I208" s="6"/>
      <c r="J208" s="6"/>
      <c r="K208" s="6"/>
      <c r="L208" s="6"/>
      <c r="M208" s="6"/>
      <c r="N208" s="6"/>
      <c r="O208" s="6"/>
      <c r="P208" s="6"/>
      <c r="Q208" s="6"/>
      <c r="R208" s="45">
        <f t="shared" si="10"/>
        <v>50</v>
      </c>
      <c r="S208" s="6">
        <f t="shared" si="9"/>
        <v>0</v>
      </c>
    </row>
    <row r="209" spans="1:19" x14ac:dyDescent="0.25">
      <c r="A209" s="43">
        <v>2171</v>
      </c>
      <c r="B209" s="46">
        <v>1</v>
      </c>
      <c r="C209" s="4">
        <v>4</v>
      </c>
      <c r="D209" s="7" t="s">
        <v>215</v>
      </c>
      <c r="E209" s="53">
        <v>62</v>
      </c>
      <c r="F209" s="6"/>
      <c r="G209" s="6"/>
      <c r="H209" s="6">
        <v>62</v>
      </c>
      <c r="I209" s="6"/>
      <c r="J209" s="6"/>
      <c r="K209" s="6"/>
      <c r="L209" s="6"/>
      <c r="M209" s="6"/>
      <c r="N209" s="6"/>
      <c r="O209" s="6"/>
      <c r="P209" s="6"/>
      <c r="Q209" s="6"/>
      <c r="R209" s="45">
        <f t="shared" si="10"/>
        <v>62</v>
      </c>
      <c r="S209" s="6">
        <f t="shared" si="9"/>
        <v>0</v>
      </c>
    </row>
    <row r="210" spans="1:19" ht="24" x14ac:dyDescent="0.25">
      <c r="A210" s="43">
        <v>2171</v>
      </c>
      <c r="B210" s="46">
        <v>1</v>
      </c>
      <c r="C210" s="4">
        <v>4</v>
      </c>
      <c r="D210" s="7" t="s">
        <v>216</v>
      </c>
      <c r="E210" s="53">
        <v>517</v>
      </c>
      <c r="F210" s="6"/>
      <c r="G210" s="6"/>
      <c r="H210" s="6">
        <v>517</v>
      </c>
      <c r="I210" s="6"/>
      <c r="J210" s="6"/>
      <c r="K210" s="6"/>
      <c r="L210" s="6"/>
      <c r="M210" s="6"/>
      <c r="N210" s="6"/>
      <c r="O210" s="6"/>
      <c r="P210" s="6"/>
      <c r="Q210" s="6"/>
      <c r="R210" s="45">
        <f t="shared" si="10"/>
        <v>517</v>
      </c>
      <c r="S210" s="6">
        <f t="shared" si="9"/>
        <v>0</v>
      </c>
    </row>
    <row r="211" spans="1:19" ht="24" x14ac:dyDescent="0.25">
      <c r="A211" s="43">
        <v>2171</v>
      </c>
      <c r="B211" s="46">
        <v>1</v>
      </c>
      <c r="C211" s="4">
        <v>4</v>
      </c>
      <c r="D211" s="7" t="s">
        <v>217</v>
      </c>
      <c r="E211" s="53">
        <v>517</v>
      </c>
      <c r="F211" s="6"/>
      <c r="G211" s="6"/>
      <c r="H211" s="6">
        <v>517</v>
      </c>
      <c r="I211" s="6"/>
      <c r="J211" s="6"/>
      <c r="K211" s="6"/>
      <c r="L211" s="6"/>
      <c r="M211" s="6"/>
      <c r="N211" s="6"/>
      <c r="O211" s="6"/>
      <c r="P211" s="6"/>
      <c r="Q211" s="6"/>
      <c r="R211" s="45">
        <f t="shared" si="10"/>
        <v>517</v>
      </c>
      <c r="S211" s="6">
        <f t="shared" si="9"/>
        <v>0</v>
      </c>
    </row>
    <row r="212" spans="1:19" ht="36" x14ac:dyDescent="0.25">
      <c r="A212" s="43">
        <v>2171</v>
      </c>
      <c r="B212" s="46">
        <v>1</v>
      </c>
      <c r="C212" s="4">
        <v>4</v>
      </c>
      <c r="D212" s="7" t="s">
        <v>218</v>
      </c>
      <c r="E212" s="53">
        <v>5100</v>
      </c>
      <c r="F212" s="6"/>
      <c r="G212" s="6"/>
      <c r="H212" s="6">
        <v>5100</v>
      </c>
      <c r="I212" s="6"/>
      <c r="J212" s="6"/>
      <c r="K212" s="6"/>
      <c r="L212" s="6"/>
      <c r="M212" s="6"/>
      <c r="N212" s="6"/>
      <c r="O212" s="6"/>
      <c r="P212" s="6"/>
      <c r="Q212" s="6"/>
      <c r="R212" s="45">
        <f t="shared" si="10"/>
        <v>5100</v>
      </c>
      <c r="S212" s="6">
        <f t="shared" si="9"/>
        <v>0</v>
      </c>
    </row>
    <row r="213" spans="1:19" x14ac:dyDescent="0.25">
      <c r="A213" s="43">
        <v>2171</v>
      </c>
      <c r="B213" s="46">
        <v>1</v>
      </c>
      <c r="C213" s="4">
        <v>4</v>
      </c>
      <c r="D213" s="7" t="s">
        <v>219</v>
      </c>
      <c r="E213" s="53">
        <v>150</v>
      </c>
      <c r="F213" s="6"/>
      <c r="G213" s="6"/>
      <c r="H213" s="6">
        <v>150</v>
      </c>
      <c r="I213" s="6"/>
      <c r="J213" s="6"/>
      <c r="K213" s="6"/>
      <c r="L213" s="6"/>
      <c r="M213" s="6"/>
      <c r="N213" s="6"/>
      <c r="O213" s="6"/>
      <c r="P213" s="6"/>
      <c r="Q213" s="6"/>
      <c r="R213" s="45">
        <f t="shared" si="10"/>
        <v>150</v>
      </c>
      <c r="S213" s="6">
        <f t="shared" si="9"/>
        <v>0</v>
      </c>
    </row>
    <row r="214" spans="1:19" x14ac:dyDescent="0.25">
      <c r="A214" s="43">
        <v>2171</v>
      </c>
      <c r="B214" s="46">
        <v>1</v>
      </c>
      <c r="C214" s="4">
        <v>4</v>
      </c>
      <c r="D214" s="7" t="s">
        <v>220</v>
      </c>
      <c r="E214" s="53">
        <v>230</v>
      </c>
      <c r="F214" s="6"/>
      <c r="G214" s="6"/>
      <c r="H214" s="6">
        <v>230</v>
      </c>
      <c r="I214" s="6"/>
      <c r="J214" s="6"/>
      <c r="K214" s="6"/>
      <c r="L214" s="6"/>
      <c r="M214" s="6"/>
      <c r="N214" s="6"/>
      <c r="O214" s="6"/>
      <c r="P214" s="6"/>
      <c r="Q214" s="6"/>
      <c r="R214" s="45">
        <f t="shared" si="10"/>
        <v>230</v>
      </c>
      <c r="S214" s="6">
        <f t="shared" si="9"/>
        <v>0</v>
      </c>
    </row>
    <row r="215" spans="1:19" x14ac:dyDescent="0.25">
      <c r="A215" s="43">
        <v>2171</v>
      </c>
      <c r="B215" s="46">
        <v>1</v>
      </c>
      <c r="C215" s="4">
        <v>4</v>
      </c>
      <c r="D215" s="7" t="s">
        <v>221</v>
      </c>
      <c r="E215" s="53">
        <v>230</v>
      </c>
      <c r="F215" s="6"/>
      <c r="G215" s="6"/>
      <c r="H215" s="6">
        <v>230</v>
      </c>
      <c r="I215" s="6"/>
      <c r="J215" s="6"/>
      <c r="K215" s="6"/>
      <c r="L215" s="6"/>
      <c r="M215" s="6"/>
      <c r="N215" s="6"/>
      <c r="O215" s="6"/>
      <c r="P215" s="6"/>
      <c r="Q215" s="6"/>
      <c r="R215" s="45">
        <f t="shared" si="10"/>
        <v>230</v>
      </c>
      <c r="S215" s="6">
        <f t="shared" si="9"/>
        <v>0</v>
      </c>
    </row>
    <row r="216" spans="1:19" x14ac:dyDescent="0.25">
      <c r="A216" s="43">
        <v>2171</v>
      </c>
      <c r="B216" s="46">
        <v>1</v>
      </c>
      <c r="C216" s="4">
        <v>4</v>
      </c>
      <c r="D216" s="7" t="s">
        <v>222</v>
      </c>
      <c r="E216" s="53">
        <v>430</v>
      </c>
      <c r="F216" s="6"/>
      <c r="G216" s="6"/>
      <c r="H216" s="6">
        <v>430</v>
      </c>
      <c r="I216" s="6"/>
      <c r="J216" s="6"/>
      <c r="K216" s="6"/>
      <c r="L216" s="6"/>
      <c r="M216" s="6"/>
      <c r="N216" s="6"/>
      <c r="O216" s="6"/>
      <c r="P216" s="6"/>
      <c r="Q216" s="6"/>
      <c r="R216" s="45">
        <f t="shared" si="10"/>
        <v>430</v>
      </c>
      <c r="S216" s="6">
        <f t="shared" si="9"/>
        <v>0</v>
      </c>
    </row>
    <row r="217" spans="1:19" x14ac:dyDescent="0.2">
      <c r="A217" s="43">
        <v>2171</v>
      </c>
      <c r="B217" s="46">
        <v>1</v>
      </c>
      <c r="C217" s="4">
        <v>4</v>
      </c>
      <c r="D217" s="17" t="s">
        <v>223</v>
      </c>
      <c r="E217" s="53">
        <v>600</v>
      </c>
      <c r="F217" s="6"/>
      <c r="G217" s="6"/>
      <c r="H217" s="6">
        <v>600</v>
      </c>
      <c r="I217" s="6"/>
      <c r="J217" s="6"/>
      <c r="K217" s="6"/>
      <c r="L217" s="6"/>
      <c r="M217" s="6"/>
      <c r="N217" s="6"/>
      <c r="O217" s="6"/>
      <c r="P217" s="6"/>
      <c r="Q217" s="6"/>
      <c r="R217" s="45">
        <f t="shared" si="10"/>
        <v>600</v>
      </c>
      <c r="S217" s="6">
        <f t="shared" si="9"/>
        <v>0</v>
      </c>
    </row>
    <row r="218" spans="1:19" x14ac:dyDescent="0.25">
      <c r="A218" s="43">
        <v>2171</v>
      </c>
      <c r="B218" s="46">
        <v>1</v>
      </c>
      <c r="C218" s="4">
        <v>4</v>
      </c>
      <c r="D218" s="7" t="s">
        <v>224</v>
      </c>
      <c r="E218" s="53">
        <v>320</v>
      </c>
      <c r="F218" s="6"/>
      <c r="G218" s="6"/>
      <c r="H218" s="6">
        <v>320</v>
      </c>
      <c r="I218" s="6"/>
      <c r="J218" s="6"/>
      <c r="K218" s="6"/>
      <c r="L218" s="6"/>
      <c r="M218" s="6"/>
      <c r="N218" s="6"/>
      <c r="O218" s="6"/>
      <c r="P218" s="6"/>
      <c r="Q218" s="6"/>
      <c r="R218" s="45">
        <f t="shared" si="10"/>
        <v>320</v>
      </c>
      <c r="S218" s="6">
        <f t="shared" si="9"/>
        <v>0</v>
      </c>
    </row>
    <row r="219" spans="1:19" x14ac:dyDescent="0.25">
      <c r="A219" s="43">
        <v>2171</v>
      </c>
      <c r="B219" s="46">
        <v>1</v>
      </c>
      <c r="C219" s="4">
        <v>4</v>
      </c>
      <c r="D219" s="7" t="s">
        <v>225</v>
      </c>
      <c r="E219" s="53">
        <v>400</v>
      </c>
      <c r="F219" s="6"/>
      <c r="G219" s="6"/>
      <c r="H219" s="6">
        <v>400</v>
      </c>
      <c r="I219" s="6"/>
      <c r="J219" s="6"/>
      <c r="K219" s="6"/>
      <c r="L219" s="6"/>
      <c r="M219" s="6"/>
      <c r="N219" s="6"/>
      <c r="O219" s="6"/>
      <c r="P219" s="6"/>
      <c r="Q219" s="6"/>
      <c r="R219" s="45">
        <f t="shared" si="10"/>
        <v>400</v>
      </c>
      <c r="S219" s="6">
        <f t="shared" si="9"/>
        <v>0</v>
      </c>
    </row>
    <row r="220" spans="1:19" x14ac:dyDescent="0.25">
      <c r="A220" s="43">
        <v>2171</v>
      </c>
      <c r="B220" s="46">
        <v>1</v>
      </c>
      <c r="C220" s="4">
        <v>4</v>
      </c>
      <c r="D220" s="7" t="s">
        <v>226</v>
      </c>
      <c r="E220" s="53">
        <v>3500</v>
      </c>
      <c r="F220" s="6"/>
      <c r="G220" s="6"/>
      <c r="H220" s="6">
        <v>3500</v>
      </c>
      <c r="I220" s="6"/>
      <c r="J220" s="6"/>
      <c r="K220" s="6"/>
      <c r="L220" s="6"/>
      <c r="M220" s="6"/>
      <c r="N220" s="6"/>
      <c r="O220" s="6"/>
      <c r="P220" s="6"/>
      <c r="Q220" s="6"/>
      <c r="R220" s="45">
        <f t="shared" si="10"/>
        <v>3500</v>
      </c>
      <c r="S220" s="6">
        <f t="shared" si="9"/>
        <v>0</v>
      </c>
    </row>
    <row r="221" spans="1:19" x14ac:dyDescent="0.25">
      <c r="A221" s="43">
        <v>2171</v>
      </c>
      <c r="B221" s="46">
        <v>2</v>
      </c>
      <c r="C221" s="4">
        <v>4</v>
      </c>
      <c r="D221" s="1" t="s">
        <v>227</v>
      </c>
      <c r="E221" s="55">
        <v>129.44999999999999</v>
      </c>
      <c r="F221" s="6"/>
      <c r="G221" s="56">
        <v>129.44999999999999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57">
        <f t="shared" ref="R221:R284" si="11">SUM(F221:Q221)</f>
        <v>129.44999999999999</v>
      </c>
      <c r="S221" s="6">
        <f t="shared" si="9"/>
        <v>0</v>
      </c>
    </row>
    <row r="222" spans="1:19" ht="24" x14ac:dyDescent="0.25">
      <c r="A222" s="43">
        <v>2171</v>
      </c>
      <c r="B222" s="46">
        <v>2</v>
      </c>
      <c r="C222" s="4">
        <v>4</v>
      </c>
      <c r="D222" s="18" t="s">
        <v>228</v>
      </c>
      <c r="E222" s="55">
        <v>765</v>
      </c>
      <c r="F222" s="6"/>
      <c r="G222" s="56">
        <v>765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57">
        <f t="shared" si="11"/>
        <v>765</v>
      </c>
      <c r="S222" s="6">
        <f t="shared" si="9"/>
        <v>0</v>
      </c>
    </row>
    <row r="223" spans="1:19" ht="24" x14ac:dyDescent="0.25">
      <c r="A223" s="43">
        <v>2171</v>
      </c>
      <c r="B223" s="46">
        <v>2</v>
      </c>
      <c r="C223" s="4">
        <v>4</v>
      </c>
      <c r="D223" s="1" t="s">
        <v>229</v>
      </c>
      <c r="E223" s="55">
        <v>765</v>
      </c>
      <c r="F223" s="6"/>
      <c r="G223" s="79">
        <v>765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57">
        <f t="shared" si="11"/>
        <v>765</v>
      </c>
      <c r="S223" s="6">
        <f t="shared" si="9"/>
        <v>0</v>
      </c>
    </row>
    <row r="224" spans="1:19" ht="24" x14ac:dyDescent="0.25">
      <c r="A224" s="43">
        <v>2171</v>
      </c>
      <c r="B224" s="46">
        <v>2</v>
      </c>
      <c r="C224" s="4">
        <v>4</v>
      </c>
      <c r="D224" s="1" t="s">
        <v>230</v>
      </c>
      <c r="E224" s="55">
        <v>812</v>
      </c>
      <c r="F224" s="6"/>
      <c r="G224" s="79">
        <v>812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57">
        <f t="shared" si="11"/>
        <v>812</v>
      </c>
      <c r="S224" s="6">
        <f t="shared" si="9"/>
        <v>0</v>
      </c>
    </row>
    <row r="225" spans="1:19" ht="24" x14ac:dyDescent="0.25">
      <c r="A225" s="43">
        <v>2171</v>
      </c>
      <c r="B225" s="46">
        <v>2</v>
      </c>
      <c r="C225" s="4">
        <v>4</v>
      </c>
      <c r="D225" s="1" t="s">
        <v>231</v>
      </c>
      <c r="E225" s="55">
        <v>104.4</v>
      </c>
      <c r="F225" s="6"/>
      <c r="G225" s="79">
        <v>104.4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57">
        <f t="shared" si="11"/>
        <v>104.4</v>
      </c>
      <c r="S225" s="6">
        <f t="shared" si="9"/>
        <v>0</v>
      </c>
    </row>
    <row r="226" spans="1:19" ht="24" x14ac:dyDescent="0.25">
      <c r="A226" s="43">
        <v>2171</v>
      </c>
      <c r="B226" s="46">
        <v>2</v>
      </c>
      <c r="C226" s="4">
        <v>4</v>
      </c>
      <c r="D226" s="1" t="s">
        <v>232</v>
      </c>
      <c r="E226" s="55">
        <v>104.4</v>
      </c>
      <c r="F226" s="6"/>
      <c r="G226" s="79">
        <v>104.4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57">
        <f t="shared" si="11"/>
        <v>104.4</v>
      </c>
      <c r="S226" s="6">
        <f t="shared" si="9"/>
        <v>0</v>
      </c>
    </row>
    <row r="227" spans="1:19" ht="24" x14ac:dyDescent="0.25">
      <c r="A227" s="43">
        <v>2171</v>
      </c>
      <c r="B227" s="46">
        <v>2</v>
      </c>
      <c r="C227" s="4">
        <v>4</v>
      </c>
      <c r="D227" s="1" t="s">
        <v>233</v>
      </c>
      <c r="E227" s="55">
        <v>104.4</v>
      </c>
      <c r="F227" s="6"/>
      <c r="G227" s="79">
        <v>104.4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57">
        <f t="shared" si="11"/>
        <v>104.4</v>
      </c>
      <c r="S227" s="6">
        <f t="shared" si="9"/>
        <v>0</v>
      </c>
    </row>
    <row r="228" spans="1:19" ht="24" x14ac:dyDescent="0.25">
      <c r="A228" s="43">
        <v>2171</v>
      </c>
      <c r="B228" s="46">
        <v>2</v>
      </c>
      <c r="C228" s="4">
        <v>4</v>
      </c>
      <c r="D228" s="1" t="s">
        <v>234</v>
      </c>
      <c r="E228" s="55">
        <v>104.4</v>
      </c>
      <c r="F228" s="6"/>
      <c r="G228" s="79">
        <v>104.4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57">
        <f t="shared" si="11"/>
        <v>104.4</v>
      </c>
      <c r="S228" s="6">
        <f t="shared" si="9"/>
        <v>0</v>
      </c>
    </row>
    <row r="229" spans="1:19" ht="24" x14ac:dyDescent="0.25">
      <c r="A229" s="43">
        <v>2171</v>
      </c>
      <c r="B229" s="46">
        <v>2</v>
      </c>
      <c r="C229" s="4">
        <v>4</v>
      </c>
      <c r="D229" s="1" t="s">
        <v>235</v>
      </c>
      <c r="E229" s="55">
        <v>104.4</v>
      </c>
      <c r="F229" s="6"/>
      <c r="G229" s="79">
        <v>104.4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57">
        <f t="shared" si="11"/>
        <v>104.4</v>
      </c>
      <c r="S229" s="6">
        <f t="shared" si="9"/>
        <v>0</v>
      </c>
    </row>
    <row r="230" spans="1:19" ht="24" x14ac:dyDescent="0.25">
      <c r="A230" s="43">
        <v>2171</v>
      </c>
      <c r="B230" s="46">
        <v>2</v>
      </c>
      <c r="C230" s="4">
        <v>4</v>
      </c>
      <c r="D230" s="1" t="s">
        <v>235</v>
      </c>
      <c r="E230" s="55">
        <v>104.4</v>
      </c>
      <c r="F230" s="6"/>
      <c r="G230" s="79">
        <v>104.4</v>
      </c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57">
        <f t="shared" si="11"/>
        <v>104.4</v>
      </c>
      <c r="S230" s="6">
        <f t="shared" si="9"/>
        <v>0</v>
      </c>
    </row>
    <row r="231" spans="1:19" ht="24" x14ac:dyDescent="0.25">
      <c r="A231" s="43">
        <v>2171</v>
      </c>
      <c r="B231" s="46">
        <v>2</v>
      </c>
      <c r="C231" s="4">
        <v>4</v>
      </c>
      <c r="D231" s="1" t="s">
        <v>236</v>
      </c>
      <c r="E231" s="55">
        <v>104.4</v>
      </c>
      <c r="F231" s="6"/>
      <c r="G231" s="79">
        <v>104.4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57">
        <f t="shared" si="11"/>
        <v>104.4</v>
      </c>
      <c r="S231" s="6">
        <f t="shared" si="9"/>
        <v>0</v>
      </c>
    </row>
    <row r="232" spans="1:19" ht="24" x14ac:dyDescent="0.25">
      <c r="A232" s="43">
        <v>2171</v>
      </c>
      <c r="B232" s="46">
        <v>2</v>
      </c>
      <c r="C232" s="4">
        <v>4</v>
      </c>
      <c r="D232" s="1" t="s">
        <v>237</v>
      </c>
      <c r="E232" s="55">
        <v>127.6</v>
      </c>
      <c r="F232" s="6"/>
      <c r="G232" s="79">
        <v>127.6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57">
        <f t="shared" si="11"/>
        <v>127.6</v>
      </c>
      <c r="S232" s="6">
        <f t="shared" si="9"/>
        <v>0</v>
      </c>
    </row>
    <row r="233" spans="1:19" ht="24" x14ac:dyDescent="0.25">
      <c r="A233" s="43">
        <v>2171</v>
      </c>
      <c r="B233" s="46">
        <v>2</v>
      </c>
      <c r="C233" s="4">
        <v>4</v>
      </c>
      <c r="D233" s="1" t="s">
        <v>238</v>
      </c>
      <c r="E233" s="55">
        <v>104.4</v>
      </c>
      <c r="F233" s="6"/>
      <c r="G233" s="79">
        <v>104.4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57">
        <f t="shared" si="11"/>
        <v>104.4</v>
      </c>
      <c r="S233" s="6">
        <f t="shared" si="9"/>
        <v>0</v>
      </c>
    </row>
    <row r="234" spans="1:19" ht="24" x14ac:dyDescent="0.25">
      <c r="A234" s="43">
        <v>2171</v>
      </c>
      <c r="B234" s="46">
        <v>2</v>
      </c>
      <c r="C234" s="4">
        <v>4</v>
      </c>
      <c r="D234" s="1" t="s">
        <v>239</v>
      </c>
      <c r="E234" s="55">
        <v>129.91999999999999</v>
      </c>
      <c r="F234" s="6"/>
      <c r="G234" s="79">
        <v>129.91999999999999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57">
        <f t="shared" si="11"/>
        <v>129.91999999999999</v>
      </c>
      <c r="S234" s="6">
        <f t="shared" si="9"/>
        <v>0</v>
      </c>
    </row>
    <row r="235" spans="1:19" ht="24" x14ac:dyDescent="0.25">
      <c r="A235" s="43">
        <v>2171</v>
      </c>
      <c r="B235" s="46">
        <v>2</v>
      </c>
      <c r="C235" s="4">
        <v>4</v>
      </c>
      <c r="D235" s="1" t="s">
        <v>240</v>
      </c>
      <c r="E235" s="55">
        <v>127.6</v>
      </c>
      <c r="F235" s="6"/>
      <c r="G235" s="79">
        <v>127.6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57">
        <f t="shared" si="11"/>
        <v>127.6</v>
      </c>
      <c r="S235" s="6">
        <f t="shared" si="9"/>
        <v>0</v>
      </c>
    </row>
    <row r="236" spans="1:19" x14ac:dyDescent="0.25">
      <c r="A236" s="43">
        <v>2171</v>
      </c>
      <c r="B236" s="46">
        <v>2</v>
      </c>
      <c r="C236" s="4">
        <v>4</v>
      </c>
      <c r="D236" s="1" t="s">
        <v>241</v>
      </c>
      <c r="E236" s="55">
        <v>4396.3999999999996</v>
      </c>
      <c r="F236" s="6"/>
      <c r="G236" s="79">
        <v>4396.3999999999996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57">
        <f t="shared" si="11"/>
        <v>4396.3999999999996</v>
      </c>
      <c r="S236" s="6">
        <f t="shared" si="9"/>
        <v>0</v>
      </c>
    </row>
    <row r="237" spans="1:19" x14ac:dyDescent="0.25">
      <c r="A237" s="43">
        <v>2171</v>
      </c>
      <c r="B237" s="46">
        <v>2</v>
      </c>
      <c r="C237" s="4">
        <v>4</v>
      </c>
      <c r="D237" s="1" t="s">
        <v>242</v>
      </c>
      <c r="E237" s="55">
        <v>57.88</v>
      </c>
      <c r="F237" s="6"/>
      <c r="G237" s="56">
        <v>57.88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57">
        <f t="shared" si="11"/>
        <v>57.88</v>
      </c>
      <c r="S237" s="6">
        <f t="shared" si="9"/>
        <v>0</v>
      </c>
    </row>
    <row r="238" spans="1:19" x14ac:dyDescent="0.25">
      <c r="A238" s="43">
        <v>2171</v>
      </c>
      <c r="B238" s="46">
        <v>2</v>
      </c>
      <c r="C238" s="4">
        <v>4</v>
      </c>
      <c r="D238" s="1" t="s">
        <v>243</v>
      </c>
      <c r="E238" s="55">
        <v>5800</v>
      </c>
      <c r="F238" s="6"/>
      <c r="G238" s="56">
        <v>5800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57">
        <f t="shared" si="11"/>
        <v>5800</v>
      </c>
      <c r="S238" s="6">
        <f t="shared" si="9"/>
        <v>0</v>
      </c>
    </row>
    <row r="239" spans="1:19" ht="24" x14ac:dyDescent="0.25">
      <c r="A239" s="43">
        <v>2171</v>
      </c>
      <c r="B239" s="46">
        <v>2</v>
      </c>
      <c r="C239" s="4">
        <v>4</v>
      </c>
      <c r="D239" s="1" t="s">
        <v>244</v>
      </c>
      <c r="E239" s="55">
        <v>345.20000000000005</v>
      </c>
      <c r="F239" s="6"/>
      <c r="G239" s="56">
        <v>345.2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57">
        <f t="shared" si="11"/>
        <v>345.2</v>
      </c>
      <c r="S239" s="6">
        <f t="shared" si="9"/>
        <v>0</v>
      </c>
    </row>
    <row r="240" spans="1:19" x14ac:dyDescent="0.25">
      <c r="A240" s="43">
        <v>2171</v>
      </c>
      <c r="B240" s="46">
        <v>2</v>
      </c>
      <c r="C240" s="4">
        <v>4</v>
      </c>
      <c r="D240" s="1" t="s">
        <v>245</v>
      </c>
      <c r="E240" s="55">
        <v>90</v>
      </c>
      <c r="F240" s="6"/>
      <c r="G240" s="56">
        <v>90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57">
        <f t="shared" si="11"/>
        <v>90</v>
      </c>
      <c r="S240" s="6">
        <f t="shared" si="9"/>
        <v>0</v>
      </c>
    </row>
    <row r="241" spans="1:19" x14ac:dyDescent="0.25">
      <c r="A241" s="43">
        <v>2171</v>
      </c>
      <c r="B241" s="46">
        <v>2</v>
      </c>
      <c r="C241" s="4">
        <v>4</v>
      </c>
      <c r="D241" s="1" t="s">
        <v>246</v>
      </c>
      <c r="E241" s="55">
        <v>90</v>
      </c>
      <c r="F241" s="6"/>
      <c r="G241" s="56">
        <v>90</v>
      </c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57">
        <f t="shared" si="11"/>
        <v>90</v>
      </c>
      <c r="S241" s="6">
        <f t="shared" si="9"/>
        <v>0</v>
      </c>
    </row>
    <row r="242" spans="1:19" x14ac:dyDescent="0.25">
      <c r="A242" s="43">
        <v>2171</v>
      </c>
      <c r="B242" s="46">
        <v>2</v>
      </c>
      <c r="C242" s="4">
        <v>4</v>
      </c>
      <c r="D242" s="1" t="s">
        <v>247</v>
      </c>
      <c r="E242" s="55">
        <v>90</v>
      </c>
      <c r="F242" s="6"/>
      <c r="G242" s="56">
        <v>90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57">
        <f t="shared" si="11"/>
        <v>90</v>
      </c>
      <c r="S242" s="6">
        <f t="shared" si="9"/>
        <v>0</v>
      </c>
    </row>
    <row r="243" spans="1:19" x14ac:dyDescent="0.25">
      <c r="A243" s="43">
        <v>2171</v>
      </c>
      <c r="B243" s="46">
        <v>2</v>
      </c>
      <c r="C243" s="4">
        <v>4</v>
      </c>
      <c r="D243" s="1" t="s">
        <v>248</v>
      </c>
      <c r="E243" s="55">
        <v>90</v>
      </c>
      <c r="F243" s="6"/>
      <c r="G243" s="56">
        <v>90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57">
        <f t="shared" si="11"/>
        <v>90</v>
      </c>
      <c r="S243" s="6">
        <f t="shared" si="9"/>
        <v>0</v>
      </c>
    </row>
    <row r="244" spans="1:19" x14ac:dyDescent="0.25">
      <c r="A244" s="43">
        <v>2171</v>
      </c>
      <c r="B244" s="46">
        <v>2</v>
      </c>
      <c r="C244" s="4">
        <v>4</v>
      </c>
      <c r="D244" s="1" t="s">
        <v>249</v>
      </c>
      <c r="E244" s="55">
        <v>90</v>
      </c>
      <c r="F244" s="6"/>
      <c r="G244" s="56">
        <v>90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57">
        <f t="shared" si="11"/>
        <v>90</v>
      </c>
      <c r="S244" s="6">
        <f t="shared" si="9"/>
        <v>0</v>
      </c>
    </row>
    <row r="245" spans="1:19" x14ac:dyDescent="0.25">
      <c r="A245" s="80">
        <v>2171</v>
      </c>
      <c r="B245" s="46">
        <v>2</v>
      </c>
      <c r="C245" s="4">
        <v>4</v>
      </c>
      <c r="D245" s="1" t="s">
        <v>250</v>
      </c>
      <c r="E245" s="55">
        <v>90</v>
      </c>
      <c r="F245" s="6"/>
      <c r="G245" s="56">
        <v>90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57">
        <f t="shared" si="11"/>
        <v>90</v>
      </c>
      <c r="S245" s="6">
        <f t="shared" si="9"/>
        <v>0</v>
      </c>
    </row>
    <row r="246" spans="1:19" x14ac:dyDescent="0.25">
      <c r="A246" s="80">
        <v>2171</v>
      </c>
      <c r="B246" s="46">
        <v>2</v>
      </c>
      <c r="C246" s="4">
        <v>4</v>
      </c>
      <c r="D246" s="1" t="s">
        <v>251</v>
      </c>
      <c r="E246" s="55">
        <v>90</v>
      </c>
      <c r="F246" s="6"/>
      <c r="G246" s="79">
        <v>90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57">
        <f t="shared" si="11"/>
        <v>90</v>
      </c>
      <c r="S246" s="6">
        <f t="shared" si="9"/>
        <v>0</v>
      </c>
    </row>
    <row r="247" spans="1:19" x14ac:dyDescent="0.25">
      <c r="A247" s="43">
        <v>2171</v>
      </c>
      <c r="B247" s="46">
        <v>2</v>
      </c>
      <c r="C247" s="4">
        <v>4</v>
      </c>
      <c r="D247" s="1" t="s">
        <v>252</v>
      </c>
      <c r="E247" s="55">
        <v>90</v>
      </c>
      <c r="F247" s="6"/>
      <c r="G247" s="56">
        <v>90</v>
      </c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57">
        <f t="shared" si="11"/>
        <v>90</v>
      </c>
      <c r="S247" s="6">
        <f t="shared" si="9"/>
        <v>0</v>
      </c>
    </row>
    <row r="248" spans="1:19" ht="38.25" customHeight="1" x14ac:dyDescent="0.25">
      <c r="A248" s="80">
        <v>2171</v>
      </c>
      <c r="B248" s="46">
        <v>2</v>
      </c>
      <c r="C248" s="4">
        <v>4</v>
      </c>
      <c r="D248" s="1" t="s">
        <v>253</v>
      </c>
      <c r="E248" s="55">
        <v>90</v>
      </c>
      <c r="F248" s="6"/>
      <c r="G248" s="56">
        <v>90</v>
      </c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57">
        <f t="shared" si="11"/>
        <v>90</v>
      </c>
      <c r="S248" s="6">
        <f t="shared" si="9"/>
        <v>0</v>
      </c>
    </row>
    <row r="249" spans="1:19" x14ac:dyDescent="0.25">
      <c r="A249" s="80">
        <v>2171</v>
      </c>
      <c r="B249" s="46">
        <v>2</v>
      </c>
      <c r="C249" s="4">
        <v>4</v>
      </c>
      <c r="D249" s="1" t="s">
        <v>254</v>
      </c>
      <c r="E249" s="55">
        <v>90</v>
      </c>
      <c r="F249" s="6"/>
      <c r="G249" s="56">
        <v>90</v>
      </c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57">
        <f t="shared" si="11"/>
        <v>90</v>
      </c>
      <c r="S249" s="6">
        <f t="shared" si="9"/>
        <v>0</v>
      </c>
    </row>
    <row r="250" spans="1:19" x14ac:dyDescent="0.25">
      <c r="A250" s="80">
        <v>2171</v>
      </c>
      <c r="B250" s="46">
        <v>2</v>
      </c>
      <c r="C250" s="4">
        <v>4</v>
      </c>
      <c r="D250" s="1" t="s">
        <v>255</v>
      </c>
      <c r="E250" s="55">
        <v>90</v>
      </c>
      <c r="F250" s="6"/>
      <c r="G250" s="56">
        <v>90</v>
      </c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57">
        <f t="shared" si="11"/>
        <v>90</v>
      </c>
      <c r="S250" s="6">
        <f t="shared" si="9"/>
        <v>0</v>
      </c>
    </row>
    <row r="251" spans="1:19" x14ac:dyDescent="0.25">
      <c r="A251" s="80">
        <v>2171</v>
      </c>
      <c r="B251" s="46">
        <v>2</v>
      </c>
      <c r="C251" s="4">
        <v>4</v>
      </c>
      <c r="D251" s="1" t="s">
        <v>256</v>
      </c>
      <c r="E251" s="55">
        <v>90</v>
      </c>
      <c r="F251" s="6"/>
      <c r="G251" s="56">
        <v>90</v>
      </c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57">
        <f t="shared" si="11"/>
        <v>90</v>
      </c>
      <c r="S251" s="6">
        <f t="shared" si="9"/>
        <v>0</v>
      </c>
    </row>
    <row r="252" spans="1:19" x14ac:dyDescent="0.25">
      <c r="A252" s="80">
        <v>2171</v>
      </c>
      <c r="B252" s="46">
        <v>2</v>
      </c>
      <c r="C252" s="4">
        <v>4</v>
      </c>
      <c r="D252" s="1" t="s">
        <v>257</v>
      </c>
      <c r="E252" s="55">
        <v>90</v>
      </c>
      <c r="F252" s="6"/>
      <c r="G252" s="56">
        <v>90</v>
      </c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57">
        <f t="shared" si="11"/>
        <v>90</v>
      </c>
      <c r="S252" s="6">
        <f t="shared" si="9"/>
        <v>0</v>
      </c>
    </row>
    <row r="253" spans="1:19" x14ac:dyDescent="0.25">
      <c r="A253" s="80">
        <v>2171</v>
      </c>
      <c r="B253" s="46">
        <v>2</v>
      </c>
      <c r="C253" s="4">
        <v>4</v>
      </c>
      <c r="D253" s="1" t="s">
        <v>258</v>
      </c>
      <c r="E253" s="55">
        <v>90</v>
      </c>
      <c r="F253" s="6"/>
      <c r="G253" s="56">
        <v>90</v>
      </c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57">
        <f t="shared" si="11"/>
        <v>90</v>
      </c>
      <c r="S253" s="6">
        <f t="shared" si="9"/>
        <v>0</v>
      </c>
    </row>
    <row r="254" spans="1:19" x14ac:dyDescent="0.25">
      <c r="A254" s="80">
        <v>2171</v>
      </c>
      <c r="B254" s="46">
        <v>2</v>
      </c>
      <c r="C254" s="4">
        <v>4</v>
      </c>
      <c r="D254" s="1" t="s">
        <v>259</v>
      </c>
      <c r="E254" s="55">
        <v>270</v>
      </c>
      <c r="F254" s="6"/>
      <c r="G254" s="56">
        <v>270</v>
      </c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57">
        <f t="shared" si="11"/>
        <v>270</v>
      </c>
      <c r="S254" s="6">
        <f t="shared" si="9"/>
        <v>0</v>
      </c>
    </row>
    <row r="255" spans="1:19" ht="27" customHeight="1" x14ac:dyDescent="0.25">
      <c r="A255" s="80">
        <v>2171</v>
      </c>
      <c r="B255" s="46">
        <v>2</v>
      </c>
      <c r="C255" s="4">
        <v>4</v>
      </c>
      <c r="D255" s="1" t="s">
        <v>260</v>
      </c>
      <c r="E255" s="55">
        <v>90</v>
      </c>
      <c r="F255" s="6"/>
      <c r="G255" s="56">
        <v>90</v>
      </c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57">
        <f t="shared" si="11"/>
        <v>90</v>
      </c>
      <c r="S255" s="6">
        <f t="shared" si="9"/>
        <v>0</v>
      </c>
    </row>
    <row r="256" spans="1:19" x14ac:dyDescent="0.25">
      <c r="A256" s="80">
        <v>2171</v>
      </c>
      <c r="B256" s="46">
        <v>2</v>
      </c>
      <c r="C256" s="4">
        <v>4</v>
      </c>
      <c r="D256" s="1" t="s">
        <v>261</v>
      </c>
      <c r="E256" s="55">
        <v>90</v>
      </c>
      <c r="F256" s="6"/>
      <c r="G256" s="56">
        <v>90</v>
      </c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57">
        <f t="shared" si="11"/>
        <v>90</v>
      </c>
      <c r="S256" s="6">
        <f t="shared" si="9"/>
        <v>0</v>
      </c>
    </row>
    <row r="257" spans="1:19" x14ac:dyDescent="0.25">
      <c r="A257" s="60">
        <v>2171</v>
      </c>
      <c r="B257" s="46">
        <v>1</v>
      </c>
      <c r="C257" s="4">
        <v>4</v>
      </c>
      <c r="D257" s="10" t="s">
        <v>262</v>
      </c>
      <c r="E257" s="81">
        <v>248.4</v>
      </c>
      <c r="F257" s="62"/>
      <c r="G257" s="62"/>
      <c r="H257" s="62"/>
      <c r="I257" s="62"/>
      <c r="J257" s="62"/>
      <c r="K257" s="62"/>
      <c r="L257" s="62"/>
      <c r="M257" s="63">
        <v>248.4</v>
      </c>
      <c r="N257" s="62"/>
      <c r="O257" s="62"/>
      <c r="P257" s="62"/>
      <c r="Q257" s="62"/>
      <c r="R257" s="45">
        <f t="shared" si="11"/>
        <v>248.4</v>
      </c>
      <c r="S257" s="6">
        <f t="shared" si="9"/>
        <v>0</v>
      </c>
    </row>
    <row r="258" spans="1:19" ht="25.5" x14ac:dyDescent="0.25">
      <c r="A258" s="60">
        <v>2171</v>
      </c>
      <c r="B258" s="46">
        <v>1</v>
      </c>
      <c r="C258" s="4">
        <v>4</v>
      </c>
      <c r="D258" s="10" t="s">
        <v>263</v>
      </c>
      <c r="E258" s="81">
        <v>2853.92</v>
      </c>
      <c r="F258" s="62"/>
      <c r="G258" s="62"/>
      <c r="H258" s="62"/>
      <c r="I258" s="62"/>
      <c r="J258" s="62"/>
      <c r="K258" s="62"/>
      <c r="L258" s="62"/>
      <c r="M258" s="63">
        <v>2853.92</v>
      </c>
      <c r="N258" s="62"/>
      <c r="O258" s="62"/>
      <c r="P258" s="62"/>
      <c r="Q258" s="62"/>
      <c r="R258" s="45">
        <f t="shared" si="11"/>
        <v>2853.92</v>
      </c>
      <c r="S258" s="6">
        <f t="shared" si="9"/>
        <v>0</v>
      </c>
    </row>
    <row r="259" spans="1:19" ht="25.5" x14ac:dyDescent="0.25">
      <c r="A259" s="60">
        <v>2171</v>
      </c>
      <c r="B259" s="46">
        <v>1</v>
      </c>
      <c r="C259" s="4">
        <v>4</v>
      </c>
      <c r="D259" s="10" t="s">
        <v>264</v>
      </c>
      <c r="E259" s="81">
        <v>2781.73</v>
      </c>
      <c r="F259" s="62"/>
      <c r="G259" s="62"/>
      <c r="H259" s="62"/>
      <c r="I259" s="62"/>
      <c r="J259" s="62"/>
      <c r="K259" s="62"/>
      <c r="L259" s="62"/>
      <c r="M259" s="63">
        <v>2781.73</v>
      </c>
      <c r="N259" s="62"/>
      <c r="O259" s="62"/>
      <c r="P259" s="62"/>
      <c r="Q259" s="62"/>
      <c r="R259" s="45">
        <f t="shared" si="11"/>
        <v>2781.73</v>
      </c>
      <c r="S259" s="6">
        <f t="shared" si="9"/>
        <v>0</v>
      </c>
    </row>
    <row r="260" spans="1:19" ht="25.5" x14ac:dyDescent="0.25">
      <c r="A260" s="60">
        <v>2171</v>
      </c>
      <c r="B260" s="46">
        <v>1</v>
      </c>
      <c r="C260" s="4">
        <v>4</v>
      </c>
      <c r="D260" s="10" t="s">
        <v>265</v>
      </c>
      <c r="E260" s="81">
        <v>2726.31</v>
      </c>
      <c r="F260" s="62"/>
      <c r="G260" s="62"/>
      <c r="H260" s="62"/>
      <c r="I260" s="62"/>
      <c r="J260" s="62"/>
      <c r="K260" s="62"/>
      <c r="L260" s="62"/>
      <c r="M260" s="63">
        <v>2726.31</v>
      </c>
      <c r="N260" s="62"/>
      <c r="O260" s="62"/>
      <c r="P260" s="62"/>
      <c r="Q260" s="62"/>
      <c r="R260" s="45">
        <f t="shared" si="11"/>
        <v>2726.31</v>
      </c>
      <c r="S260" s="6">
        <f t="shared" si="9"/>
        <v>0</v>
      </c>
    </row>
    <row r="261" spans="1:19" x14ac:dyDescent="0.25">
      <c r="A261" s="60">
        <v>2171</v>
      </c>
      <c r="B261" s="46">
        <v>1</v>
      </c>
      <c r="C261" s="4">
        <v>4</v>
      </c>
      <c r="D261" s="10" t="s">
        <v>266</v>
      </c>
      <c r="E261" s="81">
        <v>436.30999999999995</v>
      </c>
      <c r="F261" s="62"/>
      <c r="G261" s="62"/>
      <c r="H261" s="62"/>
      <c r="I261" s="62"/>
      <c r="J261" s="62"/>
      <c r="K261" s="62"/>
      <c r="L261" s="62"/>
      <c r="M261" s="63">
        <v>436.30999999999995</v>
      </c>
      <c r="N261" s="62"/>
      <c r="O261" s="62"/>
      <c r="P261" s="62"/>
      <c r="Q261" s="62"/>
      <c r="R261" s="45">
        <f t="shared" si="11"/>
        <v>436.30999999999995</v>
      </c>
      <c r="S261" s="6">
        <f t="shared" si="9"/>
        <v>0</v>
      </c>
    </row>
    <row r="262" spans="1:19" x14ac:dyDescent="0.25">
      <c r="A262" s="60">
        <v>2171</v>
      </c>
      <c r="B262" s="46">
        <v>1</v>
      </c>
      <c r="C262" s="4">
        <v>4</v>
      </c>
      <c r="D262" s="10" t="s">
        <v>267</v>
      </c>
      <c r="E262" s="81">
        <v>436.30999999999995</v>
      </c>
      <c r="F262" s="62"/>
      <c r="G262" s="62"/>
      <c r="H262" s="62"/>
      <c r="I262" s="62"/>
      <c r="J262" s="62"/>
      <c r="K262" s="62"/>
      <c r="L262" s="62"/>
      <c r="M262" s="63">
        <v>436.30999999999995</v>
      </c>
      <c r="N262" s="62"/>
      <c r="O262" s="62"/>
      <c r="P262" s="62"/>
      <c r="Q262" s="62"/>
      <c r="R262" s="45">
        <f t="shared" si="11"/>
        <v>436.30999999999995</v>
      </c>
      <c r="S262" s="6">
        <f t="shared" ref="S262:S325" si="12">E262-R262</f>
        <v>0</v>
      </c>
    </row>
    <row r="263" spans="1:19" ht="25.5" x14ac:dyDescent="0.25">
      <c r="A263" s="60">
        <v>2171</v>
      </c>
      <c r="B263" s="46">
        <v>1</v>
      </c>
      <c r="C263" s="4">
        <v>4</v>
      </c>
      <c r="D263" s="10" t="s">
        <v>268</v>
      </c>
      <c r="E263" s="81">
        <v>218.16</v>
      </c>
      <c r="F263" s="62"/>
      <c r="G263" s="62"/>
      <c r="H263" s="62"/>
      <c r="I263" s="62"/>
      <c r="J263" s="62"/>
      <c r="K263" s="62"/>
      <c r="L263" s="62"/>
      <c r="M263" s="63">
        <v>218.16</v>
      </c>
      <c r="N263" s="62"/>
      <c r="O263" s="62"/>
      <c r="P263" s="62"/>
      <c r="Q263" s="62"/>
      <c r="R263" s="45">
        <f t="shared" si="11"/>
        <v>218.16</v>
      </c>
      <c r="S263" s="6">
        <f t="shared" si="12"/>
        <v>0</v>
      </c>
    </row>
    <row r="264" spans="1:19" ht="23.25" customHeight="1" x14ac:dyDescent="0.25">
      <c r="A264" s="60">
        <v>2171</v>
      </c>
      <c r="B264" s="46">
        <v>1</v>
      </c>
      <c r="C264" s="4">
        <v>4</v>
      </c>
      <c r="D264" s="10" t="s">
        <v>269</v>
      </c>
      <c r="E264" s="81">
        <v>436.30999999999995</v>
      </c>
      <c r="F264" s="62"/>
      <c r="G264" s="62"/>
      <c r="H264" s="62"/>
      <c r="I264" s="62"/>
      <c r="J264" s="62"/>
      <c r="K264" s="62"/>
      <c r="L264" s="62"/>
      <c r="M264" s="63">
        <v>436.30999999999995</v>
      </c>
      <c r="N264" s="62"/>
      <c r="O264" s="62"/>
      <c r="P264" s="62"/>
      <c r="Q264" s="62"/>
      <c r="R264" s="45">
        <f t="shared" si="11"/>
        <v>436.30999999999995</v>
      </c>
      <c r="S264" s="6">
        <f t="shared" si="12"/>
        <v>0</v>
      </c>
    </row>
    <row r="265" spans="1:19" x14ac:dyDescent="0.25">
      <c r="A265" s="82">
        <v>2171</v>
      </c>
      <c r="B265" s="46">
        <v>1</v>
      </c>
      <c r="C265" s="4">
        <v>4</v>
      </c>
      <c r="D265" s="19" t="s">
        <v>270</v>
      </c>
      <c r="E265" s="81">
        <v>218.16</v>
      </c>
      <c r="F265" s="83"/>
      <c r="G265" s="83"/>
      <c r="H265" s="83"/>
      <c r="I265" s="83"/>
      <c r="J265" s="83"/>
      <c r="K265" s="83"/>
      <c r="L265" s="83"/>
      <c r="M265" s="84">
        <v>218.16</v>
      </c>
      <c r="N265" s="83"/>
      <c r="O265" s="83"/>
      <c r="P265" s="83"/>
      <c r="Q265" s="83"/>
      <c r="R265" s="45">
        <f t="shared" si="11"/>
        <v>218.16</v>
      </c>
      <c r="S265" s="6">
        <f t="shared" si="12"/>
        <v>0</v>
      </c>
    </row>
    <row r="266" spans="1:19" ht="25.5" x14ac:dyDescent="0.25">
      <c r="A266" s="60">
        <v>2171</v>
      </c>
      <c r="B266" s="46">
        <v>1</v>
      </c>
      <c r="C266" s="4">
        <v>4</v>
      </c>
      <c r="D266" s="10" t="s">
        <v>271</v>
      </c>
      <c r="E266" s="81">
        <v>1380</v>
      </c>
      <c r="F266" s="62"/>
      <c r="G266" s="62"/>
      <c r="H266" s="62"/>
      <c r="I266" s="62"/>
      <c r="J266" s="62"/>
      <c r="K266" s="62"/>
      <c r="L266" s="62"/>
      <c r="M266" s="63">
        <v>1380</v>
      </c>
      <c r="N266" s="62"/>
      <c r="O266" s="62"/>
      <c r="P266" s="62"/>
      <c r="Q266" s="62"/>
      <c r="R266" s="45">
        <f t="shared" si="11"/>
        <v>1380</v>
      </c>
      <c r="S266" s="6">
        <f t="shared" si="12"/>
        <v>0</v>
      </c>
    </row>
    <row r="267" spans="1:19" ht="25.5" x14ac:dyDescent="0.25">
      <c r="A267" s="60">
        <v>2171</v>
      </c>
      <c r="B267" s="46">
        <v>1</v>
      </c>
      <c r="C267" s="4">
        <v>4</v>
      </c>
      <c r="D267" s="10" t="s">
        <v>272</v>
      </c>
      <c r="E267" s="81">
        <v>594.78</v>
      </c>
      <c r="F267" s="62"/>
      <c r="G267" s="62"/>
      <c r="H267" s="62"/>
      <c r="I267" s="62"/>
      <c r="J267" s="62"/>
      <c r="K267" s="62"/>
      <c r="L267" s="62"/>
      <c r="M267" s="63">
        <v>594.78</v>
      </c>
      <c r="N267" s="62"/>
      <c r="O267" s="62"/>
      <c r="P267" s="62"/>
      <c r="Q267" s="62"/>
      <c r="R267" s="45">
        <f t="shared" si="11"/>
        <v>594.78</v>
      </c>
      <c r="S267" s="6">
        <f t="shared" si="12"/>
        <v>0</v>
      </c>
    </row>
    <row r="268" spans="1:19" ht="44.25" customHeight="1" x14ac:dyDescent="0.25">
      <c r="A268" s="60">
        <v>2171</v>
      </c>
      <c r="B268" s="46">
        <v>1</v>
      </c>
      <c r="C268" s="4">
        <v>4</v>
      </c>
      <c r="D268" s="10" t="s">
        <v>273</v>
      </c>
      <c r="E268" s="81">
        <v>98.9</v>
      </c>
      <c r="F268" s="62"/>
      <c r="G268" s="62"/>
      <c r="H268" s="62"/>
      <c r="I268" s="62"/>
      <c r="J268" s="62"/>
      <c r="K268" s="62"/>
      <c r="L268" s="62"/>
      <c r="M268" s="63">
        <v>98.9</v>
      </c>
      <c r="N268" s="62"/>
      <c r="O268" s="62"/>
      <c r="P268" s="62"/>
      <c r="Q268" s="62"/>
      <c r="R268" s="45">
        <f t="shared" si="11"/>
        <v>98.9</v>
      </c>
      <c r="S268" s="6">
        <f t="shared" si="12"/>
        <v>0</v>
      </c>
    </row>
    <row r="269" spans="1:19" x14ac:dyDescent="0.25">
      <c r="A269" s="60">
        <v>2171</v>
      </c>
      <c r="B269" s="46">
        <v>1</v>
      </c>
      <c r="C269" s="4">
        <v>4</v>
      </c>
      <c r="D269" s="10" t="s">
        <v>274</v>
      </c>
      <c r="E269" s="81">
        <v>309.35000000000002</v>
      </c>
      <c r="F269" s="62"/>
      <c r="G269" s="62"/>
      <c r="H269" s="62"/>
      <c r="I269" s="62"/>
      <c r="J269" s="62"/>
      <c r="K269" s="62"/>
      <c r="L269" s="62"/>
      <c r="M269" s="63">
        <v>309.35000000000002</v>
      </c>
      <c r="N269" s="62"/>
      <c r="O269" s="62"/>
      <c r="P269" s="62"/>
      <c r="Q269" s="62"/>
      <c r="R269" s="45">
        <f t="shared" si="11"/>
        <v>309.35000000000002</v>
      </c>
      <c r="S269" s="6">
        <f t="shared" si="12"/>
        <v>0</v>
      </c>
    </row>
    <row r="270" spans="1:19" ht="43.5" customHeight="1" x14ac:dyDescent="0.25">
      <c r="A270" s="60">
        <v>2171</v>
      </c>
      <c r="B270" s="46">
        <v>1</v>
      </c>
      <c r="C270" s="4">
        <v>4</v>
      </c>
      <c r="D270" s="10" t="s">
        <v>275</v>
      </c>
      <c r="E270" s="81">
        <v>184</v>
      </c>
      <c r="F270" s="62"/>
      <c r="G270" s="62"/>
      <c r="H270" s="62"/>
      <c r="I270" s="62"/>
      <c r="J270" s="62"/>
      <c r="K270" s="62"/>
      <c r="L270" s="62"/>
      <c r="M270" s="63">
        <v>184</v>
      </c>
      <c r="N270" s="62"/>
      <c r="O270" s="62"/>
      <c r="P270" s="62"/>
      <c r="Q270" s="62"/>
      <c r="R270" s="45">
        <f t="shared" si="11"/>
        <v>184</v>
      </c>
      <c r="S270" s="6">
        <f t="shared" si="12"/>
        <v>0</v>
      </c>
    </row>
    <row r="271" spans="1:19" ht="25.5" x14ac:dyDescent="0.25">
      <c r="A271" s="60">
        <v>2171</v>
      </c>
      <c r="B271" s="46">
        <v>1</v>
      </c>
      <c r="C271" s="4">
        <v>4</v>
      </c>
      <c r="D271" s="10" t="s">
        <v>276</v>
      </c>
      <c r="E271" s="81">
        <v>632.5</v>
      </c>
      <c r="F271" s="62"/>
      <c r="G271" s="62"/>
      <c r="H271" s="62"/>
      <c r="I271" s="62"/>
      <c r="J271" s="62"/>
      <c r="K271" s="62"/>
      <c r="L271" s="62"/>
      <c r="M271" s="63">
        <v>632.5</v>
      </c>
      <c r="N271" s="62"/>
      <c r="O271" s="62"/>
      <c r="P271" s="62"/>
      <c r="Q271" s="62"/>
      <c r="R271" s="45">
        <f t="shared" si="11"/>
        <v>632.5</v>
      </c>
      <c r="S271" s="6">
        <f t="shared" si="12"/>
        <v>0</v>
      </c>
    </row>
    <row r="272" spans="1:19" s="52" customFormat="1" ht="38.25" x14ac:dyDescent="0.25">
      <c r="A272" s="60">
        <v>2171</v>
      </c>
      <c r="B272" s="46">
        <v>1</v>
      </c>
      <c r="C272" s="4">
        <v>4</v>
      </c>
      <c r="D272" s="10" t="s">
        <v>277</v>
      </c>
      <c r="E272" s="81">
        <v>1075</v>
      </c>
      <c r="F272" s="62"/>
      <c r="G272" s="62"/>
      <c r="H272" s="62"/>
      <c r="I272" s="62"/>
      <c r="J272" s="62"/>
      <c r="K272" s="62"/>
      <c r="L272" s="62"/>
      <c r="M272" s="63">
        <v>1075</v>
      </c>
      <c r="N272" s="62"/>
      <c r="O272" s="62"/>
      <c r="P272" s="62"/>
      <c r="Q272" s="62"/>
      <c r="R272" s="45">
        <f t="shared" si="11"/>
        <v>1075</v>
      </c>
      <c r="S272" s="6">
        <f t="shared" si="12"/>
        <v>0</v>
      </c>
    </row>
    <row r="273" spans="1:19" s="52" customFormat="1" ht="25.5" x14ac:dyDescent="0.25">
      <c r="A273" s="60">
        <v>2171</v>
      </c>
      <c r="B273" s="46">
        <v>1</v>
      </c>
      <c r="C273" s="4">
        <v>4</v>
      </c>
      <c r="D273" s="10" t="s">
        <v>278</v>
      </c>
      <c r="E273" s="81">
        <v>747.5</v>
      </c>
      <c r="F273" s="62"/>
      <c r="G273" s="62"/>
      <c r="H273" s="62"/>
      <c r="I273" s="62"/>
      <c r="J273" s="62"/>
      <c r="K273" s="62"/>
      <c r="L273" s="62"/>
      <c r="M273" s="63">
        <v>747.5</v>
      </c>
      <c r="N273" s="62"/>
      <c r="O273" s="62"/>
      <c r="P273" s="62"/>
      <c r="Q273" s="62"/>
      <c r="R273" s="45">
        <f t="shared" si="11"/>
        <v>747.5</v>
      </c>
      <c r="S273" s="6">
        <f t="shared" si="12"/>
        <v>0</v>
      </c>
    </row>
    <row r="274" spans="1:19" s="52" customFormat="1" ht="25.5" x14ac:dyDescent="0.25">
      <c r="A274" s="60">
        <v>2171</v>
      </c>
      <c r="B274" s="46">
        <v>1</v>
      </c>
      <c r="C274" s="4">
        <v>4</v>
      </c>
      <c r="D274" s="10" t="s">
        <v>279</v>
      </c>
      <c r="E274" s="81">
        <v>517.5</v>
      </c>
      <c r="F274" s="62"/>
      <c r="G274" s="62"/>
      <c r="H274" s="62"/>
      <c r="I274" s="62"/>
      <c r="J274" s="62"/>
      <c r="K274" s="62"/>
      <c r="L274" s="62"/>
      <c r="M274" s="63">
        <v>517.5</v>
      </c>
      <c r="N274" s="62"/>
      <c r="O274" s="62"/>
      <c r="P274" s="62"/>
      <c r="Q274" s="62"/>
      <c r="R274" s="45">
        <f t="shared" si="11"/>
        <v>517.5</v>
      </c>
      <c r="S274" s="6">
        <f t="shared" si="12"/>
        <v>0</v>
      </c>
    </row>
    <row r="275" spans="1:19" s="52" customFormat="1" x14ac:dyDescent="0.25">
      <c r="A275" s="60">
        <v>2171</v>
      </c>
      <c r="B275" s="46">
        <v>1</v>
      </c>
      <c r="C275" s="4">
        <v>4</v>
      </c>
      <c r="D275" s="10" t="s">
        <v>262</v>
      </c>
      <c r="E275" s="81">
        <v>248.4</v>
      </c>
      <c r="F275" s="62"/>
      <c r="G275" s="62"/>
      <c r="H275" s="62"/>
      <c r="I275" s="62"/>
      <c r="J275" s="62"/>
      <c r="K275" s="62"/>
      <c r="L275" s="62"/>
      <c r="M275" s="63">
        <v>248.4</v>
      </c>
      <c r="N275" s="62"/>
      <c r="O275" s="62"/>
      <c r="P275" s="62"/>
      <c r="Q275" s="62"/>
      <c r="R275" s="45">
        <f t="shared" si="11"/>
        <v>248.4</v>
      </c>
      <c r="S275" s="6">
        <f t="shared" si="12"/>
        <v>0</v>
      </c>
    </row>
    <row r="276" spans="1:19" s="65" customFormat="1" ht="25.5" x14ac:dyDescent="0.25">
      <c r="A276" s="60">
        <v>2171</v>
      </c>
      <c r="B276" s="46">
        <v>1</v>
      </c>
      <c r="C276" s="4">
        <v>4</v>
      </c>
      <c r="D276" s="10" t="s">
        <v>263</v>
      </c>
      <c r="E276" s="81">
        <v>1853.92</v>
      </c>
      <c r="F276" s="62"/>
      <c r="G276" s="62"/>
      <c r="H276" s="62"/>
      <c r="I276" s="62"/>
      <c r="J276" s="62"/>
      <c r="K276" s="62"/>
      <c r="L276" s="62"/>
      <c r="M276" s="63">
        <v>1853.92</v>
      </c>
      <c r="N276" s="62"/>
      <c r="O276" s="62"/>
      <c r="P276" s="62"/>
      <c r="Q276" s="62"/>
      <c r="R276" s="45">
        <f t="shared" si="11"/>
        <v>1853.92</v>
      </c>
      <c r="S276" s="6">
        <f t="shared" si="12"/>
        <v>0</v>
      </c>
    </row>
    <row r="277" spans="1:19" ht="25.5" x14ac:dyDescent="0.25">
      <c r="A277" s="60">
        <v>2171</v>
      </c>
      <c r="B277" s="46">
        <v>1</v>
      </c>
      <c r="C277" s="4">
        <v>4</v>
      </c>
      <c r="D277" s="10" t="s">
        <v>264</v>
      </c>
      <c r="E277" s="81">
        <v>2081.73</v>
      </c>
      <c r="F277" s="62"/>
      <c r="G277" s="62"/>
      <c r="H277" s="62"/>
      <c r="I277" s="62"/>
      <c r="J277" s="62"/>
      <c r="K277" s="62"/>
      <c r="L277" s="62"/>
      <c r="M277" s="63">
        <v>2081.73</v>
      </c>
      <c r="N277" s="62"/>
      <c r="O277" s="62"/>
      <c r="P277" s="62"/>
      <c r="Q277" s="62"/>
      <c r="R277" s="45">
        <f t="shared" si="11"/>
        <v>2081.73</v>
      </c>
      <c r="S277" s="6">
        <f t="shared" si="12"/>
        <v>0</v>
      </c>
    </row>
    <row r="278" spans="1:19" ht="25.5" x14ac:dyDescent="0.25">
      <c r="A278" s="60">
        <v>2171</v>
      </c>
      <c r="B278" s="46">
        <v>1</v>
      </c>
      <c r="C278" s="4">
        <v>4</v>
      </c>
      <c r="D278" s="10" t="s">
        <v>265</v>
      </c>
      <c r="E278" s="81">
        <v>2726.31</v>
      </c>
      <c r="F278" s="62"/>
      <c r="G278" s="62"/>
      <c r="H278" s="62"/>
      <c r="I278" s="62"/>
      <c r="J278" s="62"/>
      <c r="K278" s="62"/>
      <c r="L278" s="62"/>
      <c r="M278" s="63">
        <v>2726.31</v>
      </c>
      <c r="N278" s="62"/>
      <c r="O278" s="62"/>
      <c r="P278" s="62"/>
      <c r="Q278" s="62"/>
      <c r="R278" s="45">
        <f t="shared" si="11"/>
        <v>2726.31</v>
      </c>
      <c r="S278" s="6">
        <f t="shared" si="12"/>
        <v>0</v>
      </c>
    </row>
    <row r="279" spans="1:19" x14ac:dyDescent="0.25">
      <c r="A279" s="60">
        <v>2171</v>
      </c>
      <c r="B279" s="46">
        <v>1</v>
      </c>
      <c r="C279" s="4">
        <v>4</v>
      </c>
      <c r="D279" s="10" t="s">
        <v>266</v>
      </c>
      <c r="E279" s="81">
        <v>436.30999999999995</v>
      </c>
      <c r="F279" s="62"/>
      <c r="G279" s="62"/>
      <c r="H279" s="62"/>
      <c r="I279" s="62"/>
      <c r="J279" s="62"/>
      <c r="K279" s="62"/>
      <c r="L279" s="62"/>
      <c r="M279" s="63">
        <v>436.30999999999995</v>
      </c>
      <c r="N279" s="62"/>
      <c r="O279" s="62"/>
      <c r="P279" s="62"/>
      <c r="Q279" s="62"/>
      <c r="R279" s="45">
        <f t="shared" si="11"/>
        <v>436.30999999999995</v>
      </c>
      <c r="S279" s="6">
        <f t="shared" si="12"/>
        <v>0</v>
      </c>
    </row>
    <row r="280" spans="1:19" s="52" customFormat="1" x14ac:dyDescent="0.25">
      <c r="A280" s="60">
        <v>2171</v>
      </c>
      <c r="B280" s="46">
        <v>1</v>
      </c>
      <c r="C280" s="4">
        <v>4</v>
      </c>
      <c r="D280" s="10" t="s">
        <v>267</v>
      </c>
      <c r="E280" s="81">
        <v>436.30999999999995</v>
      </c>
      <c r="F280" s="83"/>
      <c r="G280" s="83"/>
      <c r="H280" s="83"/>
      <c r="I280" s="83"/>
      <c r="J280" s="83"/>
      <c r="K280" s="83"/>
      <c r="L280" s="83"/>
      <c r="M280" s="84">
        <v>436.30999999999995</v>
      </c>
      <c r="N280" s="83"/>
      <c r="O280" s="83"/>
      <c r="P280" s="83"/>
      <c r="Q280" s="83"/>
      <c r="R280" s="45">
        <f t="shared" si="11"/>
        <v>436.30999999999995</v>
      </c>
      <c r="S280" s="6">
        <f t="shared" si="12"/>
        <v>0</v>
      </c>
    </row>
    <row r="281" spans="1:19" s="52" customFormat="1" ht="25.5" x14ac:dyDescent="0.25">
      <c r="A281" s="60">
        <v>2171</v>
      </c>
      <c r="B281" s="46">
        <v>1</v>
      </c>
      <c r="C281" s="4">
        <v>4</v>
      </c>
      <c r="D281" s="10" t="s">
        <v>268</v>
      </c>
      <c r="E281" s="81">
        <v>218.16</v>
      </c>
      <c r="F281" s="83"/>
      <c r="G281" s="83"/>
      <c r="H281" s="83"/>
      <c r="I281" s="83"/>
      <c r="J281" s="83"/>
      <c r="K281" s="83"/>
      <c r="L281" s="83"/>
      <c r="M281" s="84">
        <v>218.16</v>
      </c>
      <c r="N281" s="83"/>
      <c r="O281" s="83"/>
      <c r="P281" s="83"/>
      <c r="Q281" s="83"/>
      <c r="R281" s="45">
        <f t="shared" si="11"/>
        <v>218.16</v>
      </c>
      <c r="S281" s="6">
        <f t="shared" si="12"/>
        <v>0</v>
      </c>
    </row>
    <row r="282" spans="1:19" x14ac:dyDescent="0.25">
      <c r="A282" s="60">
        <v>2171</v>
      </c>
      <c r="B282" s="46">
        <v>1</v>
      </c>
      <c r="C282" s="4">
        <v>4</v>
      </c>
      <c r="D282" s="10" t="s">
        <v>269</v>
      </c>
      <c r="E282" s="81">
        <v>436.30999999999995</v>
      </c>
      <c r="F282" s="62"/>
      <c r="G282" s="62"/>
      <c r="H282" s="62"/>
      <c r="I282" s="62"/>
      <c r="J282" s="62"/>
      <c r="K282" s="62"/>
      <c r="L282" s="62"/>
      <c r="M282" s="63">
        <v>436.30999999999995</v>
      </c>
      <c r="N282" s="62"/>
      <c r="O282" s="62"/>
      <c r="P282" s="62"/>
      <c r="Q282" s="62"/>
      <c r="R282" s="45">
        <f t="shared" si="11"/>
        <v>436.30999999999995</v>
      </c>
      <c r="S282" s="6">
        <f t="shared" si="12"/>
        <v>0</v>
      </c>
    </row>
    <row r="283" spans="1:19" x14ac:dyDescent="0.25">
      <c r="A283" s="60">
        <v>2171</v>
      </c>
      <c r="B283" s="46">
        <v>1</v>
      </c>
      <c r="C283" s="4">
        <v>4</v>
      </c>
      <c r="D283" s="10" t="s">
        <v>270</v>
      </c>
      <c r="E283" s="81">
        <v>218.16</v>
      </c>
      <c r="F283" s="62"/>
      <c r="G283" s="62"/>
      <c r="H283" s="62"/>
      <c r="I283" s="62"/>
      <c r="J283" s="62"/>
      <c r="K283" s="62"/>
      <c r="L283" s="62"/>
      <c r="M283" s="63">
        <v>218.16</v>
      </c>
      <c r="N283" s="62"/>
      <c r="O283" s="62"/>
      <c r="P283" s="62"/>
      <c r="Q283" s="62"/>
      <c r="R283" s="45">
        <f t="shared" si="11"/>
        <v>218.16</v>
      </c>
      <c r="S283" s="6">
        <f t="shared" si="12"/>
        <v>0</v>
      </c>
    </row>
    <row r="284" spans="1:19" s="52" customFormat="1" ht="25.5" x14ac:dyDescent="0.25">
      <c r="A284" s="60">
        <v>2171</v>
      </c>
      <c r="B284" s="46">
        <v>1</v>
      </c>
      <c r="C284" s="4">
        <v>4</v>
      </c>
      <c r="D284" s="10" t="s">
        <v>271</v>
      </c>
      <c r="E284" s="81">
        <v>1380</v>
      </c>
      <c r="F284" s="62"/>
      <c r="G284" s="62"/>
      <c r="H284" s="62"/>
      <c r="I284" s="62"/>
      <c r="J284" s="62"/>
      <c r="K284" s="62"/>
      <c r="L284" s="62"/>
      <c r="M284" s="63">
        <v>1380</v>
      </c>
      <c r="N284" s="62"/>
      <c r="O284" s="62"/>
      <c r="P284" s="62"/>
      <c r="Q284" s="62"/>
      <c r="R284" s="45">
        <f t="shared" si="11"/>
        <v>1380</v>
      </c>
      <c r="S284" s="6">
        <f t="shared" si="12"/>
        <v>0</v>
      </c>
    </row>
    <row r="285" spans="1:19" s="52" customFormat="1" ht="25.5" x14ac:dyDescent="0.25">
      <c r="A285" s="60">
        <v>2171</v>
      </c>
      <c r="B285" s="46">
        <v>1</v>
      </c>
      <c r="C285" s="4">
        <v>4</v>
      </c>
      <c r="D285" s="10" t="s">
        <v>272</v>
      </c>
      <c r="E285" s="81">
        <v>594.78</v>
      </c>
      <c r="F285" s="62"/>
      <c r="G285" s="62"/>
      <c r="H285" s="62"/>
      <c r="I285" s="62"/>
      <c r="J285" s="62"/>
      <c r="K285" s="62"/>
      <c r="L285" s="62"/>
      <c r="M285" s="63">
        <v>594.78</v>
      </c>
      <c r="N285" s="62"/>
      <c r="O285" s="62"/>
      <c r="P285" s="62"/>
      <c r="Q285" s="62"/>
      <c r="R285" s="45">
        <f t="shared" ref="R285:R348" si="13">SUM(F285:Q285)</f>
        <v>594.78</v>
      </c>
      <c r="S285" s="6">
        <f t="shared" si="12"/>
        <v>0</v>
      </c>
    </row>
    <row r="286" spans="1:19" s="52" customFormat="1" ht="25.5" x14ac:dyDescent="0.25">
      <c r="A286" s="60">
        <v>2171</v>
      </c>
      <c r="B286" s="46">
        <v>1</v>
      </c>
      <c r="C286" s="4">
        <v>4</v>
      </c>
      <c r="D286" s="10" t="s">
        <v>273</v>
      </c>
      <c r="E286" s="81">
        <v>98.9</v>
      </c>
      <c r="F286" s="62"/>
      <c r="G286" s="62"/>
      <c r="H286" s="62"/>
      <c r="I286" s="62"/>
      <c r="J286" s="62"/>
      <c r="K286" s="62"/>
      <c r="L286" s="62"/>
      <c r="M286" s="63">
        <v>98.9</v>
      </c>
      <c r="N286" s="62"/>
      <c r="O286" s="62"/>
      <c r="P286" s="62"/>
      <c r="Q286" s="62"/>
      <c r="R286" s="45">
        <f t="shared" si="13"/>
        <v>98.9</v>
      </c>
      <c r="S286" s="6">
        <f t="shared" si="12"/>
        <v>0</v>
      </c>
    </row>
    <row r="287" spans="1:19" s="52" customFormat="1" x14ac:dyDescent="0.25">
      <c r="A287" s="60">
        <v>2171</v>
      </c>
      <c r="B287" s="46">
        <v>1</v>
      </c>
      <c r="C287" s="4">
        <v>4</v>
      </c>
      <c r="D287" s="10" t="s">
        <v>274</v>
      </c>
      <c r="E287" s="81">
        <v>309.35000000000002</v>
      </c>
      <c r="F287" s="62"/>
      <c r="G287" s="62"/>
      <c r="H287" s="62"/>
      <c r="I287" s="62"/>
      <c r="J287" s="62"/>
      <c r="K287" s="62"/>
      <c r="L287" s="62"/>
      <c r="M287" s="63">
        <v>309.35000000000002</v>
      </c>
      <c r="N287" s="62"/>
      <c r="O287" s="62"/>
      <c r="P287" s="62"/>
      <c r="Q287" s="62"/>
      <c r="R287" s="45">
        <f t="shared" si="13"/>
        <v>309.35000000000002</v>
      </c>
      <c r="S287" s="6">
        <f t="shared" si="12"/>
        <v>0</v>
      </c>
    </row>
    <row r="288" spans="1:19" s="52" customFormat="1" x14ac:dyDescent="0.25">
      <c r="A288" s="60">
        <v>2171</v>
      </c>
      <c r="B288" s="46">
        <v>1</v>
      </c>
      <c r="C288" s="4">
        <v>4</v>
      </c>
      <c r="D288" s="10" t="s">
        <v>275</v>
      </c>
      <c r="E288" s="81">
        <v>184</v>
      </c>
      <c r="F288" s="62"/>
      <c r="G288" s="62"/>
      <c r="H288" s="62"/>
      <c r="I288" s="62"/>
      <c r="J288" s="62"/>
      <c r="K288" s="62"/>
      <c r="L288" s="62"/>
      <c r="M288" s="63">
        <v>184</v>
      </c>
      <c r="N288" s="62"/>
      <c r="O288" s="62"/>
      <c r="P288" s="62"/>
      <c r="Q288" s="62"/>
      <c r="R288" s="45">
        <f t="shared" si="13"/>
        <v>184</v>
      </c>
      <c r="S288" s="6">
        <f t="shared" si="12"/>
        <v>0</v>
      </c>
    </row>
    <row r="289" spans="1:19" s="52" customFormat="1" ht="25.5" x14ac:dyDescent="0.25">
      <c r="A289" s="60">
        <v>2171</v>
      </c>
      <c r="B289" s="46">
        <v>1</v>
      </c>
      <c r="C289" s="4">
        <v>4</v>
      </c>
      <c r="D289" s="10" t="s">
        <v>280</v>
      </c>
      <c r="E289" s="81">
        <v>632.5</v>
      </c>
      <c r="F289" s="62"/>
      <c r="G289" s="62"/>
      <c r="H289" s="62"/>
      <c r="I289" s="62"/>
      <c r="J289" s="62"/>
      <c r="K289" s="62"/>
      <c r="L289" s="62"/>
      <c r="M289" s="63">
        <v>632.5</v>
      </c>
      <c r="N289" s="62"/>
      <c r="O289" s="62"/>
      <c r="P289" s="62"/>
      <c r="Q289" s="62"/>
      <c r="R289" s="45">
        <f t="shared" si="13"/>
        <v>632.5</v>
      </c>
      <c r="S289" s="6">
        <f t="shared" si="12"/>
        <v>0</v>
      </c>
    </row>
    <row r="290" spans="1:19" s="52" customFormat="1" ht="38.25" x14ac:dyDescent="0.25">
      <c r="A290" s="60">
        <v>2171</v>
      </c>
      <c r="B290" s="46">
        <v>1</v>
      </c>
      <c r="C290" s="4">
        <v>4</v>
      </c>
      <c r="D290" s="10" t="s">
        <v>277</v>
      </c>
      <c r="E290" s="81">
        <v>1075</v>
      </c>
      <c r="F290" s="62"/>
      <c r="G290" s="62"/>
      <c r="H290" s="62"/>
      <c r="I290" s="62"/>
      <c r="J290" s="62"/>
      <c r="K290" s="62"/>
      <c r="L290" s="62"/>
      <c r="M290" s="63">
        <v>1075</v>
      </c>
      <c r="N290" s="62"/>
      <c r="O290" s="62"/>
      <c r="P290" s="62"/>
      <c r="Q290" s="62"/>
      <c r="R290" s="45">
        <f t="shared" si="13"/>
        <v>1075</v>
      </c>
      <c r="S290" s="6">
        <f t="shared" si="12"/>
        <v>0</v>
      </c>
    </row>
    <row r="291" spans="1:19" s="52" customFormat="1" ht="25.5" x14ac:dyDescent="0.25">
      <c r="A291" s="60">
        <v>2171</v>
      </c>
      <c r="B291" s="46">
        <v>1</v>
      </c>
      <c r="C291" s="4">
        <v>4</v>
      </c>
      <c r="D291" s="10" t="s">
        <v>281</v>
      </c>
      <c r="E291" s="81">
        <v>747.5</v>
      </c>
      <c r="F291" s="62"/>
      <c r="G291" s="62"/>
      <c r="H291" s="62"/>
      <c r="I291" s="62"/>
      <c r="J291" s="62"/>
      <c r="K291" s="62"/>
      <c r="L291" s="62"/>
      <c r="M291" s="63">
        <v>747.5</v>
      </c>
      <c r="N291" s="62"/>
      <c r="O291" s="62"/>
      <c r="P291" s="62"/>
      <c r="Q291" s="62"/>
      <c r="R291" s="45">
        <f t="shared" si="13"/>
        <v>747.5</v>
      </c>
      <c r="S291" s="6">
        <f t="shared" si="12"/>
        <v>0</v>
      </c>
    </row>
    <row r="292" spans="1:19" ht="25.5" x14ac:dyDescent="0.25">
      <c r="A292" s="60">
        <v>2171</v>
      </c>
      <c r="B292" s="46">
        <v>1</v>
      </c>
      <c r="C292" s="4">
        <v>4</v>
      </c>
      <c r="D292" s="10" t="s">
        <v>282</v>
      </c>
      <c r="E292" s="81">
        <v>517.5</v>
      </c>
      <c r="F292" s="62"/>
      <c r="G292" s="62"/>
      <c r="H292" s="62"/>
      <c r="I292" s="62"/>
      <c r="J292" s="62"/>
      <c r="K292" s="62"/>
      <c r="L292" s="62"/>
      <c r="M292" s="63">
        <v>517.5</v>
      </c>
      <c r="N292" s="62"/>
      <c r="O292" s="62"/>
      <c r="P292" s="62"/>
      <c r="Q292" s="62"/>
      <c r="R292" s="45">
        <f t="shared" si="13"/>
        <v>517.5</v>
      </c>
      <c r="S292" s="6">
        <f t="shared" si="12"/>
        <v>0</v>
      </c>
    </row>
    <row r="293" spans="1:19" ht="30" x14ac:dyDescent="0.25">
      <c r="A293" s="43">
        <v>2171</v>
      </c>
      <c r="B293" s="46">
        <v>1</v>
      </c>
      <c r="C293" s="4">
        <v>4</v>
      </c>
      <c r="D293" s="5" t="s">
        <v>283</v>
      </c>
      <c r="E293" s="53">
        <v>500</v>
      </c>
      <c r="F293" s="62"/>
      <c r="G293" s="6">
        <v>500</v>
      </c>
      <c r="H293" s="62"/>
      <c r="I293" s="6"/>
      <c r="J293" s="6"/>
      <c r="K293" s="6"/>
      <c r="L293" s="6"/>
      <c r="M293" s="6"/>
      <c r="N293" s="6"/>
      <c r="O293" s="6"/>
      <c r="P293" s="6"/>
      <c r="Q293" s="6"/>
      <c r="R293" s="45">
        <f t="shared" ref="R293:R300" si="14">SUM(G293:Q293)</f>
        <v>500</v>
      </c>
      <c r="S293" s="6">
        <f t="shared" si="12"/>
        <v>0</v>
      </c>
    </row>
    <row r="294" spans="1:19" ht="30" x14ac:dyDescent="0.25">
      <c r="A294" s="43">
        <v>2171</v>
      </c>
      <c r="B294" s="46">
        <v>1</v>
      </c>
      <c r="C294" s="4">
        <v>4</v>
      </c>
      <c r="D294" s="5" t="s">
        <v>284</v>
      </c>
      <c r="E294" s="53">
        <v>500</v>
      </c>
      <c r="F294" s="62"/>
      <c r="G294" s="6">
        <v>500</v>
      </c>
      <c r="H294" s="62"/>
      <c r="I294" s="6"/>
      <c r="J294" s="6"/>
      <c r="K294" s="6"/>
      <c r="L294" s="6"/>
      <c r="M294" s="6"/>
      <c r="N294" s="6"/>
      <c r="O294" s="6"/>
      <c r="P294" s="6"/>
      <c r="Q294" s="6"/>
      <c r="R294" s="45">
        <f t="shared" si="14"/>
        <v>500</v>
      </c>
      <c r="S294" s="6">
        <f t="shared" si="12"/>
        <v>0</v>
      </c>
    </row>
    <row r="295" spans="1:19" ht="30" x14ac:dyDescent="0.25">
      <c r="A295" s="43">
        <v>2171</v>
      </c>
      <c r="B295" s="46">
        <v>1</v>
      </c>
      <c r="C295" s="4">
        <v>4</v>
      </c>
      <c r="D295" s="5" t="s">
        <v>285</v>
      </c>
      <c r="E295" s="53">
        <v>500</v>
      </c>
      <c r="F295" s="62"/>
      <c r="G295" s="6">
        <v>500</v>
      </c>
      <c r="H295" s="62"/>
      <c r="I295" s="6"/>
      <c r="J295" s="6"/>
      <c r="K295" s="6"/>
      <c r="L295" s="6"/>
      <c r="M295" s="6"/>
      <c r="N295" s="6"/>
      <c r="O295" s="6"/>
      <c r="P295" s="6"/>
      <c r="Q295" s="6"/>
      <c r="R295" s="45">
        <f t="shared" si="14"/>
        <v>500</v>
      </c>
      <c r="S295" s="6">
        <f t="shared" si="12"/>
        <v>0</v>
      </c>
    </row>
    <row r="296" spans="1:19" x14ac:dyDescent="0.25">
      <c r="A296" s="43">
        <v>2171</v>
      </c>
      <c r="B296" s="46">
        <v>1</v>
      </c>
      <c r="C296" s="4">
        <v>4</v>
      </c>
      <c r="D296" s="5" t="s">
        <v>286</v>
      </c>
      <c r="E296" s="53">
        <v>500</v>
      </c>
      <c r="F296" s="62"/>
      <c r="G296" s="6">
        <v>500</v>
      </c>
      <c r="H296" s="62"/>
      <c r="I296" s="6"/>
      <c r="J296" s="6"/>
      <c r="K296" s="6"/>
      <c r="L296" s="6"/>
      <c r="M296" s="6"/>
      <c r="N296" s="6"/>
      <c r="O296" s="6"/>
      <c r="P296" s="6"/>
      <c r="Q296" s="6"/>
      <c r="R296" s="45">
        <f t="shared" si="14"/>
        <v>500</v>
      </c>
      <c r="S296" s="6">
        <f t="shared" si="12"/>
        <v>0</v>
      </c>
    </row>
    <row r="297" spans="1:19" ht="30" x14ac:dyDescent="0.25">
      <c r="A297" s="43">
        <v>2171</v>
      </c>
      <c r="B297" s="46">
        <v>1</v>
      </c>
      <c r="C297" s="4">
        <v>4</v>
      </c>
      <c r="D297" s="5" t="s">
        <v>287</v>
      </c>
      <c r="E297" s="53">
        <v>500</v>
      </c>
      <c r="F297" s="62"/>
      <c r="G297" s="6">
        <v>500</v>
      </c>
      <c r="H297" s="62"/>
      <c r="I297" s="6"/>
      <c r="J297" s="6"/>
      <c r="K297" s="6"/>
      <c r="L297" s="6"/>
      <c r="M297" s="6"/>
      <c r="N297" s="6"/>
      <c r="O297" s="6"/>
      <c r="P297" s="6"/>
      <c r="Q297" s="6"/>
      <c r="R297" s="45">
        <f t="shared" si="14"/>
        <v>500</v>
      </c>
      <c r="S297" s="6">
        <f t="shared" si="12"/>
        <v>0</v>
      </c>
    </row>
    <row r="298" spans="1:19" ht="30" x14ac:dyDescent="0.25">
      <c r="A298" s="43">
        <v>2171</v>
      </c>
      <c r="B298" s="46">
        <v>1</v>
      </c>
      <c r="C298" s="4">
        <v>4</v>
      </c>
      <c r="D298" s="5" t="s">
        <v>288</v>
      </c>
      <c r="E298" s="53">
        <v>500</v>
      </c>
      <c r="F298" s="62"/>
      <c r="G298" s="6">
        <v>500</v>
      </c>
      <c r="H298" s="62"/>
      <c r="I298" s="6"/>
      <c r="J298" s="6"/>
      <c r="K298" s="6"/>
      <c r="L298" s="6"/>
      <c r="M298" s="6"/>
      <c r="N298" s="6"/>
      <c r="O298" s="6"/>
      <c r="P298" s="6"/>
      <c r="Q298" s="6"/>
      <c r="R298" s="45">
        <f t="shared" si="14"/>
        <v>500</v>
      </c>
      <c r="S298" s="6">
        <f t="shared" si="12"/>
        <v>0</v>
      </c>
    </row>
    <row r="299" spans="1:19" ht="30" x14ac:dyDescent="0.25">
      <c r="A299" s="43">
        <v>2171</v>
      </c>
      <c r="B299" s="46">
        <v>1</v>
      </c>
      <c r="C299" s="4">
        <v>4</v>
      </c>
      <c r="D299" s="5" t="s">
        <v>289</v>
      </c>
      <c r="E299" s="53">
        <v>500</v>
      </c>
      <c r="F299" s="62"/>
      <c r="G299" s="6">
        <v>500</v>
      </c>
      <c r="H299" s="62"/>
      <c r="I299" s="6"/>
      <c r="J299" s="6"/>
      <c r="K299" s="6"/>
      <c r="L299" s="6"/>
      <c r="M299" s="6"/>
      <c r="N299" s="6"/>
      <c r="O299" s="6"/>
      <c r="P299" s="6"/>
      <c r="Q299" s="6"/>
      <c r="R299" s="45">
        <f t="shared" si="14"/>
        <v>500</v>
      </c>
      <c r="S299" s="6">
        <f t="shared" si="12"/>
        <v>0</v>
      </c>
    </row>
    <row r="300" spans="1:19" ht="30" x14ac:dyDescent="0.25">
      <c r="A300" s="43">
        <v>2171</v>
      </c>
      <c r="B300" s="46">
        <v>1</v>
      </c>
      <c r="C300" s="4">
        <v>4</v>
      </c>
      <c r="D300" s="5" t="s">
        <v>290</v>
      </c>
      <c r="E300" s="53">
        <v>500</v>
      </c>
      <c r="F300" s="62"/>
      <c r="G300" s="6">
        <v>500</v>
      </c>
      <c r="H300" s="62"/>
      <c r="I300" s="6"/>
      <c r="J300" s="6"/>
      <c r="K300" s="6"/>
      <c r="L300" s="6"/>
      <c r="M300" s="6"/>
      <c r="N300" s="6"/>
      <c r="O300" s="6"/>
      <c r="P300" s="6"/>
      <c r="Q300" s="6"/>
      <c r="R300" s="45">
        <f t="shared" si="14"/>
        <v>500</v>
      </c>
      <c r="S300" s="6">
        <f t="shared" si="12"/>
        <v>0</v>
      </c>
    </row>
    <row r="301" spans="1:19" ht="62.25" x14ac:dyDescent="0.25">
      <c r="A301" s="85">
        <v>2171</v>
      </c>
      <c r="B301" s="46">
        <v>1</v>
      </c>
      <c r="C301" s="4">
        <v>4</v>
      </c>
      <c r="D301" s="13" t="s">
        <v>291</v>
      </c>
      <c r="E301" s="67">
        <v>2250</v>
      </c>
      <c r="F301" s="62"/>
      <c r="G301" s="6">
        <v>2250</v>
      </c>
      <c r="H301" s="62"/>
      <c r="I301" s="6"/>
      <c r="J301" s="6"/>
      <c r="K301" s="6"/>
      <c r="L301" s="6"/>
      <c r="M301" s="6"/>
      <c r="N301" s="6"/>
      <c r="O301" s="6"/>
      <c r="P301" s="6"/>
      <c r="Q301" s="6"/>
      <c r="R301" s="45">
        <f t="shared" si="13"/>
        <v>2250</v>
      </c>
      <c r="S301" s="6">
        <f t="shared" si="12"/>
        <v>0</v>
      </c>
    </row>
    <row r="302" spans="1:19" s="65" customFormat="1" ht="47.25" x14ac:dyDescent="0.25">
      <c r="A302" s="85">
        <v>2171</v>
      </c>
      <c r="B302" s="46">
        <v>1</v>
      </c>
      <c r="C302" s="4">
        <v>4</v>
      </c>
      <c r="D302" s="13" t="s">
        <v>292</v>
      </c>
      <c r="E302" s="67">
        <v>2556.25</v>
      </c>
      <c r="F302" s="62"/>
      <c r="G302" s="6">
        <v>2556.25</v>
      </c>
      <c r="H302" s="62"/>
      <c r="I302" s="6"/>
      <c r="J302" s="6"/>
      <c r="K302" s="6"/>
      <c r="L302" s="6"/>
      <c r="M302" s="6"/>
      <c r="N302" s="6"/>
      <c r="O302" s="6"/>
      <c r="P302" s="6"/>
      <c r="Q302" s="6"/>
      <c r="R302" s="45">
        <f t="shared" si="13"/>
        <v>2556.25</v>
      </c>
      <c r="S302" s="6">
        <f t="shared" si="12"/>
        <v>0</v>
      </c>
    </row>
    <row r="303" spans="1:19" s="65" customFormat="1" ht="30" x14ac:dyDescent="0.25">
      <c r="A303" s="85">
        <v>2171</v>
      </c>
      <c r="B303" s="46">
        <v>1</v>
      </c>
      <c r="C303" s="4">
        <v>4</v>
      </c>
      <c r="D303" s="13" t="s">
        <v>293</v>
      </c>
      <c r="E303" s="67">
        <v>4427.5</v>
      </c>
      <c r="F303" s="62"/>
      <c r="G303" s="6">
        <v>4427.5</v>
      </c>
      <c r="H303" s="62"/>
      <c r="I303" s="6"/>
      <c r="J303" s="6"/>
      <c r="K303" s="6"/>
      <c r="L303" s="6"/>
      <c r="M303" s="6"/>
      <c r="N303" s="6"/>
      <c r="O303" s="6"/>
      <c r="P303" s="6"/>
      <c r="Q303" s="6"/>
      <c r="R303" s="45">
        <f t="shared" si="13"/>
        <v>4427.5</v>
      </c>
      <c r="S303" s="6">
        <f t="shared" si="12"/>
        <v>0</v>
      </c>
    </row>
    <row r="304" spans="1:19" s="65" customFormat="1" ht="30" x14ac:dyDescent="0.25">
      <c r="A304" s="85">
        <v>2171</v>
      </c>
      <c r="B304" s="46">
        <v>1</v>
      </c>
      <c r="C304" s="4">
        <v>4</v>
      </c>
      <c r="D304" s="13" t="s">
        <v>294</v>
      </c>
      <c r="E304" s="67">
        <v>2773</v>
      </c>
      <c r="F304" s="62"/>
      <c r="G304" s="6">
        <v>2773</v>
      </c>
      <c r="H304" s="62"/>
      <c r="I304" s="6"/>
      <c r="J304" s="6"/>
      <c r="K304" s="6"/>
      <c r="L304" s="6"/>
      <c r="M304" s="6"/>
      <c r="N304" s="6"/>
      <c r="O304" s="6"/>
      <c r="P304" s="6"/>
      <c r="Q304" s="6"/>
      <c r="R304" s="45">
        <f t="shared" si="13"/>
        <v>2773</v>
      </c>
      <c r="S304" s="6">
        <f t="shared" si="12"/>
        <v>0</v>
      </c>
    </row>
    <row r="305" spans="1:20" s="65" customFormat="1" ht="45" x14ac:dyDescent="0.25">
      <c r="A305" s="85">
        <v>2171</v>
      </c>
      <c r="B305" s="46">
        <v>1</v>
      </c>
      <c r="C305" s="4">
        <v>4</v>
      </c>
      <c r="D305" s="13" t="s">
        <v>295</v>
      </c>
      <c r="E305" s="67">
        <v>547.4</v>
      </c>
      <c r="F305" s="62"/>
      <c r="G305" s="6">
        <v>547.4</v>
      </c>
      <c r="H305" s="62"/>
      <c r="I305" s="6"/>
      <c r="J305" s="6"/>
      <c r="K305" s="6"/>
      <c r="L305" s="6"/>
      <c r="M305" s="6"/>
      <c r="N305" s="6"/>
      <c r="O305" s="6"/>
      <c r="P305" s="6"/>
      <c r="Q305" s="6"/>
      <c r="R305" s="45">
        <f t="shared" si="13"/>
        <v>547.4</v>
      </c>
      <c r="S305" s="6">
        <f t="shared" si="12"/>
        <v>0</v>
      </c>
    </row>
    <row r="306" spans="1:20" s="65" customFormat="1" ht="45" x14ac:dyDescent="0.25">
      <c r="A306" s="85">
        <v>2171</v>
      </c>
      <c r="B306" s="46">
        <v>1</v>
      </c>
      <c r="C306" s="4">
        <v>4</v>
      </c>
      <c r="D306" s="13" t="s">
        <v>296</v>
      </c>
      <c r="E306" s="67">
        <v>418.6</v>
      </c>
      <c r="F306" s="62"/>
      <c r="G306" s="6">
        <v>418.6</v>
      </c>
      <c r="H306" s="62"/>
      <c r="I306" s="6"/>
      <c r="J306" s="6"/>
      <c r="K306" s="6"/>
      <c r="L306" s="6"/>
      <c r="M306" s="6"/>
      <c r="N306" s="6"/>
      <c r="O306" s="6"/>
      <c r="P306" s="6"/>
      <c r="Q306" s="6"/>
      <c r="R306" s="45">
        <f t="shared" si="13"/>
        <v>418.6</v>
      </c>
      <c r="S306" s="6">
        <f t="shared" si="12"/>
        <v>0</v>
      </c>
    </row>
    <row r="307" spans="1:20" s="65" customFormat="1" ht="45" x14ac:dyDescent="0.25">
      <c r="A307" s="85">
        <v>2171</v>
      </c>
      <c r="B307" s="46">
        <v>1</v>
      </c>
      <c r="C307" s="4">
        <v>4</v>
      </c>
      <c r="D307" s="13" t="s">
        <v>295</v>
      </c>
      <c r="E307" s="67">
        <v>418.6</v>
      </c>
      <c r="F307" s="62"/>
      <c r="G307" s="6">
        <v>418.6</v>
      </c>
      <c r="H307" s="62"/>
      <c r="I307" s="6"/>
      <c r="J307" s="6"/>
      <c r="K307" s="6"/>
      <c r="L307" s="6"/>
      <c r="M307" s="6"/>
      <c r="N307" s="6"/>
      <c r="O307" s="6"/>
      <c r="P307" s="6"/>
      <c r="Q307" s="6"/>
      <c r="R307" s="45">
        <f t="shared" si="13"/>
        <v>418.6</v>
      </c>
      <c r="S307" s="6">
        <f t="shared" si="12"/>
        <v>0</v>
      </c>
    </row>
    <row r="308" spans="1:20" s="65" customFormat="1" ht="60" x14ac:dyDescent="0.25">
      <c r="A308" s="85">
        <v>2171</v>
      </c>
      <c r="B308" s="46">
        <v>1</v>
      </c>
      <c r="C308" s="4">
        <v>4</v>
      </c>
      <c r="D308" s="7" t="s">
        <v>297</v>
      </c>
      <c r="E308" s="67">
        <v>690</v>
      </c>
      <c r="F308" s="6"/>
      <c r="G308" s="6">
        <v>690</v>
      </c>
      <c r="H308" s="62"/>
      <c r="I308" s="6"/>
      <c r="J308" s="6"/>
      <c r="K308" s="6"/>
      <c r="L308" s="6"/>
      <c r="M308" s="6"/>
      <c r="N308" s="6"/>
      <c r="O308" s="6"/>
      <c r="P308" s="6"/>
      <c r="Q308" s="6"/>
      <c r="R308" s="45">
        <f t="shared" si="13"/>
        <v>690</v>
      </c>
      <c r="S308" s="6">
        <f t="shared" si="12"/>
        <v>0</v>
      </c>
    </row>
    <row r="309" spans="1:20" s="65" customFormat="1" ht="36" x14ac:dyDescent="0.25">
      <c r="A309" s="85">
        <v>2171</v>
      </c>
      <c r="B309" s="46">
        <v>1</v>
      </c>
      <c r="C309" s="4">
        <v>4</v>
      </c>
      <c r="D309" s="7" t="s">
        <v>298</v>
      </c>
      <c r="E309" s="67">
        <v>1656</v>
      </c>
      <c r="F309" s="6"/>
      <c r="G309" s="6">
        <v>1656</v>
      </c>
      <c r="H309" s="62"/>
      <c r="I309" s="6"/>
      <c r="J309" s="6"/>
      <c r="K309" s="6"/>
      <c r="L309" s="6"/>
      <c r="M309" s="6"/>
      <c r="N309" s="6"/>
      <c r="O309" s="6"/>
      <c r="P309" s="6"/>
      <c r="Q309" s="6"/>
      <c r="R309" s="45">
        <f t="shared" si="13"/>
        <v>1656</v>
      </c>
      <c r="S309" s="6">
        <f t="shared" si="12"/>
        <v>0</v>
      </c>
    </row>
    <row r="310" spans="1:20" s="65" customFormat="1" ht="24" x14ac:dyDescent="0.25">
      <c r="A310" s="85">
        <v>2171</v>
      </c>
      <c r="B310" s="46">
        <v>1</v>
      </c>
      <c r="C310" s="4">
        <v>4</v>
      </c>
      <c r="D310" s="7" t="s">
        <v>299</v>
      </c>
      <c r="E310" s="67">
        <v>138</v>
      </c>
      <c r="F310" s="6"/>
      <c r="G310" s="6">
        <v>138</v>
      </c>
      <c r="H310" s="62"/>
      <c r="I310" s="6"/>
      <c r="J310" s="6"/>
      <c r="K310" s="6"/>
      <c r="L310" s="6"/>
      <c r="M310" s="6"/>
      <c r="N310" s="6"/>
      <c r="O310" s="6"/>
      <c r="P310" s="6"/>
      <c r="Q310" s="6"/>
      <c r="R310" s="45">
        <f t="shared" si="13"/>
        <v>138</v>
      </c>
      <c r="S310" s="6">
        <f t="shared" si="12"/>
        <v>0</v>
      </c>
    </row>
    <row r="311" spans="1:20" s="65" customFormat="1" ht="24" x14ac:dyDescent="0.25">
      <c r="A311" s="85">
        <v>2171</v>
      </c>
      <c r="B311" s="46">
        <v>1</v>
      </c>
      <c r="C311" s="4">
        <v>4</v>
      </c>
      <c r="D311" s="7" t="s">
        <v>300</v>
      </c>
      <c r="E311" s="67">
        <v>96.6</v>
      </c>
      <c r="F311" s="6"/>
      <c r="G311" s="6">
        <v>96.6</v>
      </c>
      <c r="H311" s="62"/>
      <c r="I311" s="6"/>
      <c r="J311" s="6"/>
      <c r="K311" s="6"/>
      <c r="L311" s="6"/>
      <c r="M311" s="6"/>
      <c r="N311" s="6"/>
      <c r="O311" s="6"/>
      <c r="P311" s="6"/>
      <c r="Q311" s="6"/>
      <c r="R311" s="45">
        <f t="shared" si="13"/>
        <v>96.6</v>
      </c>
      <c r="S311" s="6">
        <f t="shared" si="12"/>
        <v>0</v>
      </c>
    </row>
    <row r="312" spans="1:20" s="65" customFormat="1" x14ac:dyDescent="0.25">
      <c r="A312" s="85">
        <v>2171</v>
      </c>
      <c r="B312" s="46">
        <v>1</v>
      </c>
      <c r="C312" s="4">
        <v>4</v>
      </c>
      <c r="D312" s="7" t="s">
        <v>301</v>
      </c>
      <c r="E312" s="67">
        <v>500</v>
      </c>
      <c r="F312" s="6"/>
      <c r="G312" s="6">
        <v>500</v>
      </c>
      <c r="H312" s="62"/>
      <c r="I312" s="6"/>
      <c r="J312" s="6"/>
      <c r="K312" s="6"/>
      <c r="L312" s="6"/>
      <c r="M312" s="6"/>
      <c r="N312" s="6"/>
      <c r="O312" s="6"/>
      <c r="P312" s="6"/>
      <c r="Q312" s="6"/>
      <c r="R312" s="45">
        <f t="shared" si="13"/>
        <v>500</v>
      </c>
      <c r="S312" s="6">
        <f t="shared" si="12"/>
        <v>0</v>
      </c>
    </row>
    <row r="313" spans="1:20" s="65" customFormat="1" x14ac:dyDescent="0.25">
      <c r="A313" s="85">
        <v>2171</v>
      </c>
      <c r="B313" s="46">
        <v>1</v>
      </c>
      <c r="C313" s="4">
        <v>4</v>
      </c>
      <c r="D313" s="7" t="s">
        <v>302</v>
      </c>
      <c r="E313" s="67">
        <v>120</v>
      </c>
      <c r="F313" s="6"/>
      <c r="G313" s="6">
        <v>120</v>
      </c>
      <c r="H313" s="62"/>
      <c r="I313" s="6"/>
      <c r="J313" s="6"/>
      <c r="K313" s="6"/>
      <c r="L313" s="6"/>
      <c r="M313" s="6"/>
      <c r="N313" s="6"/>
      <c r="O313" s="6"/>
      <c r="P313" s="6"/>
      <c r="Q313" s="6"/>
      <c r="R313" s="45">
        <f t="shared" si="13"/>
        <v>120</v>
      </c>
      <c r="S313" s="6">
        <f t="shared" si="12"/>
        <v>0</v>
      </c>
    </row>
    <row r="314" spans="1:20" s="65" customFormat="1" ht="24" x14ac:dyDescent="0.25">
      <c r="A314" s="85">
        <v>2171</v>
      </c>
      <c r="B314" s="46">
        <v>1</v>
      </c>
      <c r="C314" s="4">
        <v>4</v>
      </c>
      <c r="D314" s="7" t="s">
        <v>303</v>
      </c>
      <c r="E314" s="67">
        <v>170</v>
      </c>
      <c r="F314" s="6"/>
      <c r="G314" s="6">
        <v>170</v>
      </c>
      <c r="H314" s="62"/>
      <c r="I314" s="6"/>
      <c r="J314" s="6"/>
      <c r="K314" s="6"/>
      <c r="L314" s="6"/>
      <c r="M314" s="6"/>
      <c r="N314" s="6"/>
      <c r="O314" s="6"/>
      <c r="P314" s="6"/>
      <c r="Q314" s="6"/>
      <c r="R314" s="45">
        <f t="shared" si="13"/>
        <v>170</v>
      </c>
      <c r="S314" s="6">
        <f t="shared" si="12"/>
        <v>0</v>
      </c>
    </row>
    <row r="315" spans="1:20" s="65" customFormat="1" ht="24" x14ac:dyDescent="0.25">
      <c r="A315" s="85">
        <v>2171</v>
      </c>
      <c r="B315" s="46">
        <v>1</v>
      </c>
      <c r="C315" s="4">
        <v>4</v>
      </c>
      <c r="D315" s="7" t="s">
        <v>304</v>
      </c>
      <c r="E315" s="67">
        <v>900</v>
      </c>
      <c r="F315" s="6"/>
      <c r="G315" s="6">
        <v>900</v>
      </c>
      <c r="H315" s="62"/>
      <c r="I315" s="6"/>
      <c r="J315" s="6"/>
      <c r="K315" s="6"/>
      <c r="L315" s="6"/>
      <c r="M315" s="6"/>
      <c r="N315" s="6"/>
      <c r="O315" s="6"/>
      <c r="P315" s="6"/>
      <c r="Q315" s="6"/>
      <c r="R315" s="45">
        <f t="shared" si="13"/>
        <v>900</v>
      </c>
      <c r="S315" s="6">
        <f t="shared" si="12"/>
        <v>0</v>
      </c>
      <c r="T315" s="86"/>
    </row>
    <row r="316" spans="1:20" s="65" customFormat="1" ht="24" x14ac:dyDescent="0.25">
      <c r="A316" s="85">
        <v>2171</v>
      </c>
      <c r="B316" s="46">
        <v>1</v>
      </c>
      <c r="C316" s="4">
        <v>4</v>
      </c>
      <c r="D316" s="7" t="s">
        <v>305</v>
      </c>
      <c r="E316" s="67">
        <v>1240</v>
      </c>
      <c r="F316" s="6"/>
      <c r="G316" s="6">
        <v>1240</v>
      </c>
      <c r="H316" s="62"/>
      <c r="I316" s="6"/>
      <c r="J316" s="6"/>
      <c r="K316" s="6"/>
      <c r="L316" s="6"/>
      <c r="M316" s="6"/>
      <c r="N316" s="6"/>
      <c r="O316" s="6"/>
      <c r="P316" s="6"/>
      <c r="Q316" s="6"/>
      <c r="R316" s="45">
        <f t="shared" si="13"/>
        <v>1240</v>
      </c>
      <c r="S316" s="6">
        <f t="shared" si="12"/>
        <v>0</v>
      </c>
    </row>
    <row r="317" spans="1:20" s="65" customFormat="1" ht="24" x14ac:dyDescent="0.25">
      <c r="A317" s="85">
        <v>2171</v>
      </c>
      <c r="B317" s="46">
        <v>1</v>
      </c>
      <c r="C317" s="4">
        <v>4</v>
      </c>
      <c r="D317" s="7" t="s">
        <v>306</v>
      </c>
      <c r="E317" s="67">
        <v>1430</v>
      </c>
      <c r="F317" s="6"/>
      <c r="G317" s="6">
        <v>1430</v>
      </c>
      <c r="H317" s="62"/>
      <c r="I317" s="6"/>
      <c r="J317" s="33"/>
      <c r="K317" s="6"/>
      <c r="L317" s="6"/>
      <c r="M317" s="6"/>
      <c r="N317" s="6"/>
      <c r="O317" s="6"/>
      <c r="P317" s="6"/>
      <c r="Q317" s="6"/>
      <c r="R317" s="45">
        <f t="shared" si="13"/>
        <v>1430</v>
      </c>
      <c r="S317" s="6">
        <f t="shared" si="12"/>
        <v>0</v>
      </c>
    </row>
    <row r="318" spans="1:20" s="65" customFormat="1" ht="24" x14ac:dyDescent="0.25">
      <c r="A318" s="85">
        <v>2171</v>
      </c>
      <c r="B318" s="46">
        <v>1</v>
      </c>
      <c r="C318" s="4">
        <v>4</v>
      </c>
      <c r="D318" s="7" t="s">
        <v>307</v>
      </c>
      <c r="E318" s="67">
        <v>6900</v>
      </c>
      <c r="F318" s="6"/>
      <c r="G318" s="6">
        <v>6900</v>
      </c>
      <c r="H318" s="62"/>
      <c r="I318" s="6"/>
      <c r="J318" s="6"/>
      <c r="K318" s="6"/>
      <c r="L318" s="6"/>
      <c r="M318" s="6"/>
      <c r="N318" s="6"/>
      <c r="O318" s="6"/>
      <c r="P318" s="6"/>
      <c r="Q318" s="6"/>
      <c r="R318" s="45">
        <f t="shared" si="13"/>
        <v>6900</v>
      </c>
      <c r="S318" s="6">
        <f t="shared" si="12"/>
        <v>0</v>
      </c>
    </row>
    <row r="319" spans="1:20" s="65" customFormat="1" ht="30" x14ac:dyDescent="0.25">
      <c r="A319" s="72">
        <v>2212</v>
      </c>
      <c r="B319" s="46">
        <v>2</v>
      </c>
      <c r="C319" s="4">
        <v>4</v>
      </c>
      <c r="D319" s="13" t="s">
        <v>308</v>
      </c>
      <c r="E319" s="87">
        <v>10000</v>
      </c>
      <c r="F319" s="6"/>
      <c r="G319" s="6"/>
      <c r="H319" s="62"/>
      <c r="I319" s="6"/>
      <c r="J319" s="6"/>
      <c r="K319" s="6"/>
      <c r="L319" s="6"/>
      <c r="M319" s="6"/>
      <c r="N319" s="6"/>
      <c r="O319" s="6">
        <v>10000</v>
      </c>
      <c r="P319" s="6"/>
      <c r="Q319" s="6"/>
      <c r="R319" s="45">
        <f t="shared" si="13"/>
        <v>10000</v>
      </c>
      <c r="S319" s="6">
        <f t="shared" si="12"/>
        <v>0</v>
      </c>
    </row>
    <row r="320" spans="1:20" s="65" customFormat="1" ht="45" x14ac:dyDescent="0.25">
      <c r="A320" s="72">
        <v>2212</v>
      </c>
      <c r="B320" s="46">
        <v>2</v>
      </c>
      <c r="C320" s="4">
        <v>4</v>
      </c>
      <c r="D320" s="13" t="s">
        <v>309</v>
      </c>
      <c r="E320" s="87">
        <v>12000</v>
      </c>
      <c r="F320" s="6"/>
      <c r="G320" s="6"/>
      <c r="H320" s="62"/>
      <c r="I320" s="6"/>
      <c r="J320" s="6"/>
      <c r="K320" s="6"/>
      <c r="L320" s="6"/>
      <c r="M320" s="6"/>
      <c r="N320" s="6">
        <v>12000</v>
      </c>
      <c r="O320" s="6"/>
      <c r="P320" s="6"/>
      <c r="Q320" s="6"/>
      <c r="R320" s="45">
        <f t="shared" si="13"/>
        <v>12000</v>
      </c>
      <c r="S320" s="6">
        <f t="shared" si="12"/>
        <v>0</v>
      </c>
    </row>
    <row r="321" spans="1:20" s="65" customFormat="1" x14ac:dyDescent="0.25">
      <c r="A321" s="72">
        <v>2214</v>
      </c>
      <c r="B321" s="46">
        <v>1</v>
      </c>
      <c r="C321" s="4">
        <v>4</v>
      </c>
      <c r="D321" s="13" t="s">
        <v>310</v>
      </c>
      <c r="E321" s="88">
        <v>24000</v>
      </c>
      <c r="F321" s="89">
        <v>2000</v>
      </c>
      <c r="G321" s="89">
        <v>2000</v>
      </c>
      <c r="H321" s="89">
        <v>2000</v>
      </c>
      <c r="I321" s="89">
        <v>2000</v>
      </c>
      <c r="J321" s="89">
        <v>2000</v>
      </c>
      <c r="K321" s="89">
        <v>2000</v>
      </c>
      <c r="L321" s="89">
        <v>2000</v>
      </c>
      <c r="M321" s="89">
        <v>2000</v>
      </c>
      <c r="N321" s="89">
        <v>2000</v>
      </c>
      <c r="O321" s="89">
        <v>2000</v>
      </c>
      <c r="P321" s="89">
        <v>2000</v>
      </c>
      <c r="Q321" s="89">
        <v>2000</v>
      </c>
      <c r="R321" s="45">
        <f t="shared" si="13"/>
        <v>24000</v>
      </c>
      <c r="S321" s="6">
        <f t="shared" si="12"/>
        <v>0</v>
      </c>
    </row>
    <row r="322" spans="1:20" s="65" customFormat="1" x14ac:dyDescent="0.25">
      <c r="A322" s="43">
        <v>2214</v>
      </c>
      <c r="B322" s="46">
        <v>2</v>
      </c>
      <c r="C322" s="4">
        <v>4</v>
      </c>
      <c r="D322" s="5" t="s">
        <v>311</v>
      </c>
      <c r="E322" s="44">
        <v>1200</v>
      </c>
      <c r="F322" s="6"/>
      <c r="G322" s="6"/>
      <c r="H322" s="6">
        <v>1200</v>
      </c>
      <c r="I322" s="6"/>
      <c r="J322" s="6"/>
      <c r="K322" s="6"/>
      <c r="L322" s="6"/>
      <c r="M322" s="6"/>
      <c r="N322" s="6"/>
      <c r="O322" s="6"/>
      <c r="P322" s="6"/>
      <c r="Q322" s="6"/>
      <c r="R322" s="45">
        <f t="shared" si="13"/>
        <v>1200</v>
      </c>
      <c r="S322" s="6">
        <f t="shared" si="12"/>
        <v>0</v>
      </c>
    </row>
    <row r="323" spans="1:20" s="65" customFormat="1" x14ac:dyDescent="0.25">
      <c r="A323" s="43">
        <v>2214</v>
      </c>
      <c r="B323" s="46">
        <v>2</v>
      </c>
      <c r="C323" s="4">
        <v>4</v>
      </c>
      <c r="D323" s="5" t="s">
        <v>312</v>
      </c>
      <c r="E323" s="44">
        <v>250</v>
      </c>
      <c r="F323" s="6"/>
      <c r="G323" s="6"/>
      <c r="H323" s="6">
        <v>250</v>
      </c>
      <c r="I323" s="6"/>
      <c r="J323" s="6"/>
      <c r="K323" s="6"/>
      <c r="L323" s="6"/>
      <c r="M323" s="6"/>
      <c r="N323" s="6"/>
      <c r="O323" s="6"/>
      <c r="P323" s="6"/>
      <c r="Q323" s="6"/>
      <c r="R323" s="45">
        <f t="shared" si="13"/>
        <v>250</v>
      </c>
      <c r="S323" s="6">
        <f t="shared" si="12"/>
        <v>0</v>
      </c>
    </row>
    <row r="324" spans="1:20" s="65" customFormat="1" x14ac:dyDescent="0.25">
      <c r="A324" s="43">
        <v>2214</v>
      </c>
      <c r="B324" s="46">
        <v>2</v>
      </c>
      <c r="C324" s="4">
        <v>4</v>
      </c>
      <c r="D324" s="5" t="s">
        <v>313</v>
      </c>
      <c r="E324" s="44">
        <v>70</v>
      </c>
      <c r="F324" s="6"/>
      <c r="G324" s="6"/>
      <c r="H324" s="6">
        <v>70</v>
      </c>
      <c r="I324" s="6"/>
      <c r="J324" s="6"/>
      <c r="K324" s="6"/>
      <c r="L324" s="6"/>
      <c r="M324" s="6"/>
      <c r="N324" s="6"/>
      <c r="O324" s="6"/>
      <c r="P324" s="6"/>
      <c r="Q324" s="6"/>
      <c r="R324" s="45">
        <f t="shared" si="13"/>
        <v>70</v>
      </c>
      <c r="S324" s="6">
        <f t="shared" si="12"/>
        <v>0</v>
      </c>
    </row>
    <row r="325" spans="1:20" s="65" customFormat="1" x14ac:dyDescent="0.25">
      <c r="A325" s="43">
        <v>2214</v>
      </c>
      <c r="B325" s="46">
        <v>2</v>
      </c>
      <c r="C325" s="4">
        <v>4</v>
      </c>
      <c r="D325" s="5" t="s">
        <v>314</v>
      </c>
      <c r="E325" s="44">
        <v>250</v>
      </c>
      <c r="F325" s="6"/>
      <c r="G325" s="6"/>
      <c r="H325" s="6">
        <v>250</v>
      </c>
      <c r="I325" s="6"/>
      <c r="J325" s="6"/>
      <c r="K325" s="6"/>
      <c r="L325" s="6"/>
      <c r="M325" s="6"/>
      <c r="N325" s="6"/>
      <c r="O325" s="6"/>
      <c r="P325" s="6"/>
      <c r="Q325" s="6"/>
      <c r="R325" s="45">
        <f t="shared" si="13"/>
        <v>250</v>
      </c>
      <c r="S325" s="6">
        <f t="shared" si="12"/>
        <v>0</v>
      </c>
    </row>
    <row r="326" spans="1:20" s="65" customFormat="1" x14ac:dyDescent="0.2">
      <c r="A326" s="43">
        <v>2231</v>
      </c>
      <c r="B326" s="46">
        <v>1</v>
      </c>
      <c r="C326" s="4">
        <v>4</v>
      </c>
      <c r="D326" s="20" t="s">
        <v>315</v>
      </c>
      <c r="E326" s="53">
        <v>160</v>
      </c>
      <c r="F326" s="6"/>
      <c r="G326" s="6">
        <v>160</v>
      </c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45">
        <f t="shared" ref="R326:R336" si="15">SUM(G326:Q326)</f>
        <v>160</v>
      </c>
      <c r="S326" s="6">
        <f t="shared" ref="S326:S389" si="16">E326-R326</f>
        <v>0</v>
      </c>
    </row>
    <row r="327" spans="1:20" s="65" customFormat="1" x14ac:dyDescent="0.2">
      <c r="A327" s="43">
        <v>2231</v>
      </c>
      <c r="B327" s="46">
        <v>1</v>
      </c>
      <c r="C327" s="4">
        <v>4</v>
      </c>
      <c r="D327" s="20" t="s">
        <v>316</v>
      </c>
      <c r="E327" s="53">
        <v>270</v>
      </c>
      <c r="F327" s="6"/>
      <c r="G327" s="6">
        <v>270</v>
      </c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45">
        <f t="shared" si="15"/>
        <v>270</v>
      </c>
      <c r="S327" s="6">
        <f t="shared" si="16"/>
        <v>0</v>
      </c>
    </row>
    <row r="328" spans="1:20" s="52" customFormat="1" x14ac:dyDescent="0.25">
      <c r="A328" s="43">
        <v>2231</v>
      </c>
      <c r="B328" s="46">
        <v>1</v>
      </c>
      <c r="C328" s="4">
        <v>4</v>
      </c>
      <c r="D328" s="20" t="s">
        <v>317</v>
      </c>
      <c r="E328" s="53">
        <v>120</v>
      </c>
      <c r="F328" s="6"/>
      <c r="G328" s="6">
        <v>120</v>
      </c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45">
        <f t="shared" si="15"/>
        <v>120</v>
      </c>
      <c r="S328" s="6">
        <f t="shared" si="16"/>
        <v>0</v>
      </c>
    </row>
    <row r="329" spans="1:20" s="52" customFormat="1" x14ac:dyDescent="0.25">
      <c r="A329" s="43">
        <v>2231</v>
      </c>
      <c r="B329" s="46">
        <v>1</v>
      </c>
      <c r="C329" s="4">
        <v>4</v>
      </c>
      <c r="D329" s="20" t="s">
        <v>318</v>
      </c>
      <c r="E329" s="53">
        <v>75</v>
      </c>
      <c r="F329" s="6"/>
      <c r="G329" s="6">
        <v>75</v>
      </c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45">
        <f t="shared" si="15"/>
        <v>75</v>
      </c>
      <c r="S329" s="6">
        <f t="shared" si="16"/>
        <v>0</v>
      </c>
    </row>
    <row r="330" spans="1:20" ht="40.5" customHeight="1" x14ac:dyDescent="0.2">
      <c r="A330" s="43">
        <v>2231</v>
      </c>
      <c r="B330" s="46">
        <v>1</v>
      </c>
      <c r="C330" s="4">
        <v>4</v>
      </c>
      <c r="D330" s="20" t="s">
        <v>319</v>
      </c>
      <c r="E330" s="53">
        <v>150</v>
      </c>
      <c r="F330" s="6"/>
      <c r="G330" s="6">
        <v>150</v>
      </c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45">
        <f t="shared" si="15"/>
        <v>150</v>
      </c>
      <c r="S330" s="6">
        <f t="shared" si="16"/>
        <v>0</v>
      </c>
    </row>
    <row r="331" spans="1:20" ht="24" x14ac:dyDescent="0.25">
      <c r="A331" s="43">
        <v>2231</v>
      </c>
      <c r="B331" s="46">
        <v>1</v>
      </c>
      <c r="C331" s="4">
        <v>4</v>
      </c>
      <c r="D331" s="7" t="s">
        <v>320</v>
      </c>
      <c r="E331" s="53">
        <v>150</v>
      </c>
      <c r="F331" s="6"/>
      <c r="G331" s="6">
        <v>150</v>
      </c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45">
        <f t="shared" si="15"/>
        <v>150</v>
      </c>
      <c r="S331" s="6">
        <f t="shared" si="16"/>
        <v>0</v>
      </c>
    </row>
    <row r="332" spans="1:20" s="52" customFormat="1" ht="24" x14ac:dyDescent="0.25">
      <c r="A332" s="43">
        <v>2231</v>
      </c>
      <c r="B332" s="46">
        <v>1</v>
      </c>
      <c r="C332" s="4">
        <v>4</v>
      </c>
      <c r="D332" s="7" t="s">
        <v>321</v>
      </c>
      <c r="E332" s="53">
        <v>150</v>
      </c>
      <c r="F332" s="6"/>
      <c r="G332" s="6">
        <v>150</v>
      </c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45">
        <f t="shared" si="15"/>
        <v>150</v>
      </c>
      <c r="S332" s="6">
        <f t="shared" si="16"/>
        <v>0</v>
      </c>
    </row>
    <row r="333" spans="1:20" s="52" customFormat="1" ht="24" x14ac:dyDescent="0.25">
      <c r="A333" s="43">
        <v>2231</v>
      </c>
      <c r="B333" s="46">
        <v>1</v>
      </c>
      <c r="C333" s="4">
        <v>4</v>
      </c>
      <c r="D333" s="7" t="s">
        <v>322</v>
      </c>
      <c r="E333" s="53">
        <v>200</v>
      </c>
      <c r="F333" s="6"/>
      <c r="G333" s="6">
        <v>200</v>
      </c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45">
        <f t="shared" si="15"/>
        <v>200</v>
      </c>
      <c r="S333" s="6">
        <f t="shared" si="16"/>
        <v>0</v>
      </c>
    </row>
    <row r="334" spans="1:20" s="52" customFormat="1" ht="78" customHeight="1" x14ac:dyDescent="0.25">
      <c r="A334" s="43">
        <v>2231</v>
      </c>
      <c r="B334" s="46">
        <v>1</v>
      </c>
      <c r="C334" s="4">
        <v>4</v>
      </c>
      <c r="D334" s="7" t="s">
        <v>323</v>
      </c>
      <c r="E334" s="53">
        <v>125</v>
      </c>
      <c r="F334" s="6"/>
      <c r="G334" s="6">
        <v>125</v>
      </c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45">
        <f t="shared" si="15"/>
        <v>125</v>
      </c>
      <c r="S334" s="6">
        <f t="shared" si="16"/>
        <v>0</v>
      </c>
    </row>
    <row r="335" spans="1:20" s="52" customFormat="1" x14ac:dyDescent="0.25">
      <c r="A335" s="43">
        <v>2231</v>
      </c>
      <c r="B335" s="46">
        <v>1</v>
      </c>
      <c r="C335" s="4">
        <v>4</v>
      </c>
      <c r="D335" s="7" t="s">
        <v>324</v>
      </c>
      <c r="E335" s="53">
        <v>90</v>
      </c>
      <c r="F335" s="6"/>
      <c r="G335" s="6">
        <v>90</v>
      </c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45">
        <f t="shared" si="15"/>
        <v>90</v>
      </c>
      <c r="S335" s="6">
        <f t="shared" si="16"/>
        <v>0</v>
      </c>
    </row>
    <row r="336" spans="1:20" s="52" customFormat="1" x14ac:dyDescent="0.25">
      <c r="A336" s="43">
        <v>2231</v>
      </c>
      <c r="B336" s="46">
        <v>1</v>
      </c>
      <c r="C336" s="4">
        <v>4</v>
      </c>
      <c r="D336" s="20" t="s">
        <v>325</v>
      </c>
      <c r="E336" s="53">
        <v>700</v>
      </c>
      <c r="F336" s="6"/>
      <c r="G336" s="6">
        <v>700</v>
      </c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45">
        <f t="shared" si="15"/>
        <v>700</v>
      </c>
      <c r="S336" s="6">
        <f t="shared" si="16"/>
        <v>0</v>
      </c>
      <c r="T336" s="47"/>
    </row>
    <row r="337" spans="1:19" s="52" customFormat="1" x14ac:dyDescent="0.25">
      <c r="A337" s="43">
        <v>2231</v>
      </c>
      <c r="B337" s="46">
        <v>2</v>
      </c>
      <c r="C337" s="4">
        <v>4</v>
      </c>
      <c r="D337" s="1" t="s">
        <v>326</v>
      </c>
      <c r="E337" s="55">
        <v>103.32000000000001</v>
      </c>
      <c r="F337" s="6"/>
      <c r="G337" s="56">
        <v>103.32</v>
      </c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57">
        <f t="shared" si="13"/>
        <v>103.32</v>
      </c>
      <c r="S337" s="6">
        <f t="shared" si="16"/>
        <v>0</v>
      </c>
    </row>
    <row r="338" spans="1:19" s="52" customFormat="1" x14ac:dyDescent="0.25">
      <c r="A338" s="43">
        <v>2231</v>
      </c>
      <c r="B338" s="46">
        <v>2</v>
      </c>
      <c r="C338" s="4">
        <v>4</v>
      </c>
      <c r="D338" s="1" t="s">
        <v>327</v>
      </c>
      <c r="E338" s="55">
        <v>243.60000000000002</v>
      </c>
      <c r="F338" s="6"/>
      <c r="G338" s="56">
        <v>243.6</v>
      </c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57">
        <f t="shared" si="13"/>
        <v>243.6</v>
      </c>
      <c r="S338" s="6">
        <f t="shared" si="16"/>
        <v>0</v>
      </c>
    </row>
    <row r="339" spans="1:19" s="52" customFormat="1" x14ac:dyDescent="0.25">
      <c r="A339" s="43">
        <v>2231</v>
      </c>
      <c r="B339" s="46">
        <v>2</v>
      </c>
      <c r="C339" s="4">
        <v>4</v>
      </c>
      <c r="D339" s="1" t="s">
        <v>328</v>
      </c>
      <c r="E339" s="55">
        <v>422.5</v>
      </c>
      <c r="F339" s="6"/>
      <c r="G339" s="56">
        <v>422.5</v>
      </c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57">
        <f t="shared" si="13"/>
        <v>422.5</v>
      </c>
      <c r="S339" s="6">
        <f t="shared" si="16"/>
        <v>0</v>
      </c>
    </row>
    <row r="340" spans="1:19" s="52" customFormat="1" ht="24" x14ac:dyDescent="0.25">
      <c r="A340" s="43">
        <v>2231</v>
      </c>
      <c r="B340" s="46">
        <v>2</v>
      </c>
      <c r="C340" s="4">
        <v>4</v>
      </c>
      <c r="D340" s="1" t="s">
        <v>329</v>
      </c>
      <c r="E340" s="55">
        <v>1392</v>
      </c>
      <c r="F340" s="6"/>
      <c r="G340" s="56">
        <v>1392</v>
      </c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57">
        <f t="shared" si="13"/>
        <v>1392</v>
      </c>
      <c r="S340" s="6">
        <f t="shared" si="16"/>
        <v>0</v>
      </c>
    </row>
    <row r="341" spans="1:19" s="52" customFormat="1" ht="36" x14ac:dyDescent="0.25">
      <c r="A341" s="43">
        <v>2231</v>
      </c>
      <c r="B341" s="46">
        <v>2</v>
      </c>
      <c r="C341" s="4">
        <v>4</v>
      </c>
      <c r="D341" s="1" t="s">
        <v>330</v>
      </c>
      <c r="E341" s="55">
        <v>8700</v>
      </c>
      <c r="F341" s="6"/>
      <c r="G341" s="56">
        <v>8700</v>
      </c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57">
        <f t="shared" si="13"/>
        <v>8700</v>
      </c>
      <c r="S341" s="6">
        <f t="shared" si="16"/>
        <v>0</v>
      </c>
    </row>
    <row r="342" spans="1:19" s="52" customFormat="1" ht="25.5" x14ac:dyDescent="0.25">
      <c r="A342" s="12">
        <v>2231</v>
      </c>
      <c r="B342" s="46">
        <v>2</v>
      </c>
      <c r="C342" s="4">
        <v>4</v>
      </c>
      <c r="D342" s="90" t="s">
        <v>331</v>
      </c>
      <c r="E342" s="67">
        <v>208.8</v>
      </c>
      <c r="F342" s="49"/>
      <c r="G342" s="49"/>
      <c r="H342" s="49"/>
      <c r="I342" s="49"/>
      <c r="J342" s="49"/>
      <c r="K342" s="49"/>
      <c r="L342" s="49"/>
      <c r="M342" s="77">
        <v>208.8</v>
      </c>
      <c r="N342" s="49"/>
      <c r="O342" s="49"/>
      <c r="P342" s="49"/>
      <c r="Q342" s="49"/>
      <c r="R342" s="91">
        <f t="shared" si="13"/>
        <v>208.8</v>
      </c>
      <c r="S342" s="6">
        <f t="shared" si="16"/>
        <v>0</v>
      </c>
    </row>
    <row r="343" spans="1:19" s="52" customFormat="1" ht="25.5" x14ac:dyDescent="0.25">
      <c r="A343" s="12">
        <v>2231</v>
      </c>
      <c r="B343" s="46">
        <v>1</v>
      </c>
      <c r="C343" s="4">
        <v>4</v>
      </c>
      <c r="D343" s="90" t="s">
        <v>332</v>
      </c>
      <c r="E343" s="67">
        <v>382.8</v>
      </c>
      <c r="F343" s="49"/>
      <c r="G343" s="49"/>
      <c r="H343" s="49"/>
      <c r="I343" s="49"/>
      <c r="J343" s="49"/>
      <c r="K343" s="49"/>
      <c r="L343" s="49"/>
      <c r="M343" s="77">
        <v>382.8</v>
      </c>
      <c r="N343" s="49"/>
      <c r="O343" s="49"/>
      <c r="P343" s="49"/>
      <c r="Q343" s="49"/>
      <c r="R343" s="45">
        <f t="shared" si="13"/>
        <v>382.8</v>
      </c>
      <c r="S343" s="6">
        <f t="shared" si="16"/>
        <v>0</v>
      </c>
    </row>
    <row r="344" spans="1:19" s="52" customFormat="1" ht="25.5" x14ac:dyDescent="0.25">
      <c r="A344" s="12">
        <v>2231</v>
      </c>
      <c r="B344" s="46">
        <v>1</v>
      </c>
      <c r="C344" s="4">
        <v>4</v>
      </c>
      <c r="D344" s="90" t="s">
        <v>333</v>
      </c>
      <c r="E344" s="67">
        <v>522</v>
      </c>
      <c r="F344" s="92"/>
      <c r="G344" s="92"/>
      <c r="H344" s="49"/>
      <c r="I344" s="49"/>
      <c r="J344" s="49"/>
      <c r="K344" s="49"/>
      <c r="L344" s="49"/>
      <c r="M344" s="77">
        <v>522</v>
      </c>
      <c r="N344" s="49"/>
      <c r="O344" s="49"/>
      <c r="P344" s="49"/>
      <c r="Q344" s="92"/>
      <c r="R344" s="45">
        <f t="shared" si="13"/>
        <v>522</v>
      </c>
      <c r="S344" s="6">
        <f t="shared" si="16"/>
        <v>0</v>
      </c>
    </row>
    <row r="345" spans="1:19" s="52" customFormat="1" x14ac:dyDescent="0.25">
      <c r="A345" s="12">
        <v>2231</v>
      </c>
      <c r="B345" s="46">
        <v>1</v>
      </c>
      <c r="C345" s="4">
        <v>4</v>
      </c>
      <c r="D345" s="90" t="s">
        <v>334</v>
      </c>
      <c r="E345" s="67">
        <v>1392</v>
      </c>
      <c r="F345" s="49"/>
      <c r="G345" s="49"/>
      <c r="H345" s="49"/>
      <c r="I345" s="49"/>
      <c r="J345" s="49"/>
      <c r="K345" s="49"/>
      <c r="L345" s="49"/>
      <c r="M345" s="77">
        <v>1392</v>
      </c>
      <c r="N345" s="49"/>
      <c r="O345" s="49"/>
      <c r="P345" s="49"/>
      <c r="Q345" s="49"/>
      <c r="R345" s="45">
        <f t="shared" si="13"/>
        <v>1392</v>
      </c>
      <c r="S345" s="6">
        <f t="shared" si="16"/>
        <v>0</v>
      </c>
    </row>
    <row r="346" spans="1:19" s="52" customFormat="1" ht="25.5" x14ac:dyDescent="0.25">
      <c r="A346" s="12">
        <v>2231</v>
      </c>
      <c r="B346" s="46">
        <v>1</v>
      </c>
      <c r="C346" s="4">
        <v>4</v>
      </c>
      <c r="D346" s="90" t="s">
        <v>335</v>
      </c>
      <c r="E346" s="67">
        <v>104.4</v>
      </c>
      <c r="F346" s="49"/>
      <c r="G346" s="49"/>
      <c r="H346" s="49"/>
      <c r="I346" s="49"/>
      <c r="J346" s="49"/>
      <c r="K346" s="49"/>
      <c r="L346" s="49"/>
      <c r="M346" s="77">
        <v>104.4</v>
      </c>
      <c r="N346" s="49"/>
      <c r="O346" s="49"/>
      <c r="P346" s="49"/>
      <c r="Q346" s="49"/>
      <c r="R346" s="45">
        <f t="shared" si="13"/>
        <v>104.4</v>
      </c>
      <c r="S346" s="6">
        <f t="shared" si="16"/>
        <v>0</v>
      </c>
    </row>
    <row r="347" spans="1:19" s="52" customFormat="1" ht="25.5" x14ac:dyDescent="0.25">
      <c r="A347" s="12">
        <v>2231</v>
      </c>
      <c r="B347" s="46">
        <v>1</v>
      </c>
      <c r="C347" s="4">
        <v>4</v>
      </c>
      <c r="D347" s="90" t="s">
        <v>336</v>
      </c>
      <c r="E347" s="67">
        <v>812.00000000000011</v>
      </c>
      <c r="F347" s="49"/>
      <c r="G347" s="49"/>
      <c r="H347" s="49"/>
      <c r="I347" s="49"/>
      <c r="J347" s="49"/>
      <c r="K347" s="49"/>
      <c r="L347" s="49"/>
      <c r="M347" s="77">
        <v>812.00000000000011</v>
      </c>
      <c r="N347" s="49"/>
      <c r="O347" s="49"/>
      <c r="P347" s="49"/>
      <c r="Q347" s="49"/>
      <c r="R347" s="45">
        <f t="shared" si="13"/>
        <v>812.00000000000011</v>
      </c>
      <c r="S347" s="6">
        <f t="shared" si="16"/>
        <v>0</v>
      </c>
    </row>
    <row r="348" spans="1:19" s="52" customFormat="1" ht="25.5" x14ac:dyDescent="0.25">
      <c r="A348" s="12">
        <v>2231</v>
      </c>
      <c r="B348" s="46">
        <v>1</v>
      </c>
      <c r="C348" s="4">
        <v>4</v>
      </c>
      <c r="D348" s="90" t="s">
        <v>337</v>
      </c>
      <c r="E348" s="67">
        <v>869.99999999999989</v>
      </c>
      <c r="F348" s="49"/>
      <c r="G348" s="49"/>
      <c r="H348" s="49"/>
      <c r="I348" s="49"/>
      <c r="J348" s="49"/>
      <c r="K348" s="49"/>
      <c r="L348" s="49"/>
      <c r="M348" s="77">
        <v>869.99999999999989</v>
      </c>
      <c r="N348" s="49"/>
      <c r="O348" s="49"/>
      <c r="P348" s="49"/>
      <c r="Q348" s="49"/>
      <c r="R348" s="45">
        <f t="shared" si="13"/>
        <v>869.99999999999989</v>
      </c>
      <c r="S348" s="6">
        <f t="shared" si="16"/>
        <v>0</v>
      </c>
    </row>
    <row r="349" spans="1:19" s="93" customFormat="1" ht="25.5" x14ac:dyDescent="0.25">
      <c r="A349" s="12">
        <v>2231</v>
      </c>
      <c r="B349" s="46">
        <v>1</v>
      </c>
      <c r="C349" s="4">
        <v>4</v>
      </c>
      <c r="D349" s="90" t="s">
        <v>338</v>
      </c>
      <c r="E349" s="67">
        <v>1276</v>
      </c>
      <c r="F349" s="49"/>
      <c r="G349" s="49"/>
      <c r="H349" s="49"/>
      <c r="I349" s="49"/>
      <c r="J349" s="49"/>
      <c r="K349" s="49"/>
      <c r="L349" s="49"/>
      <c r="M349" s="77">
        <v>1276</v>
      </c>
      <c r="N349" s="49"/>
      <c r="O349" s="49"/>
      <c r="P349" s="49"/>
      <c r="Q349" s="49"/>
      <c r="R349" s="45">
        <f t="shared" ref="R349:R410" si="17">SUM(F349:Q349)</f>
        <v>1276</v>
      </c>
      <c r="S349" s="6">
        <f t="shared" si="16"/>
        <v>0</v>
      </c>
    </row>
    <row r="350" spans="1:19" s="93" customFormat="1" ht="25.5" x14ac:dyDescent="0.25">
      <c r="A350" s="94">
        <v>2231</v>
      </c>
      <c r="B350" s="46">
        <v>1</v>
      </c>
      <c r="C350" s="4">
        <v>4</v>
      </c>
      <c r="D350" s="90" t="s">
        <v>339</v>
      </c>
      <c r="E350" s="67">
        <v>1566</v>
      </c>
      <c r="F350" s="49"/>
      <c r="G350" s="49"/>
      <c r="H350" s="49"/>
      <c r="I350" s="49"/>
      <c r="J350" s="49"/>
      <c r="K350" s="49"/>
      <c r="L350" s="49"/>
      <c r="M350" s="77">
        <v>1566</v>
      </c>
      <c r="N350" s="49"/>
      <c r="O350" s="49"/>
      <c r="P350" s="49"/>
      <c r="Q350" s="49"/>
      <c r="R350" s="45">
        <f t="shared" si="17"/>
        <v>1566</v>
      </c>
      <c r="S350" s="6">
        <f t="shared" si="16"/>
        <v>0</v>
      </c>
    </row>
    <row r="351" spans="1:19" s="93" customFormat="1" ht="25.5" x14ac:dyDescent="0.25">
      <c r="A351" s="94">
        <v>2231</v>
      </c>
      <c r="B351" s="46">
        <v>1</v>
      </c>
      <c r="C351" s="4">
        <v>4</v>
      </c>
      <c r="D351" s="90" t="s">
        <v>340</v>
      </c>
      <c r="E351" s="67">
        <v>57.999999999999993</v>
      </c>
      <c r="F351" s="49"/>
      <c r="G351" s="49"/>
      <c r="H351" s="49"/>
      <c r="I351" s="49"/>
      <c r="J351" s="49"/>
      <c r="K351" s="49"/>
      <c r="L351" s="49"/>
      <c r="M351" s="77">
        <v>57.999999999999993</v>
      </c>
      <c r="N351" s="49"/>
      <c r="O351" s="49"/>
      <c r="P351" s="49"/>
      <c r="Q351" s="49"/>
      <c r="R351" s="45">
        <f t="shared" si="17"/>
        <v>57.999999999999993</v>
      </c>
      <c r="S351" s="6">
        <f t="shared" si="16"/>
        <v>0</v>
      </c>
    </row>
    <row r="352" spans="1:19" s="93" customFormat="1" ht="25.5" x14ac:dyDescent="0.25">
      <c r="A352" s="94">
        <v>2231</v>
      </c>
      <c r="B352" s="46">
        <v>1</v>
      </c>
      <c r="C352" s="4">
        <v>4</v>
      </c>
      <c r="D352" s="90" t="s">
        <v>341</v>
      </c>
      <c r="E352" s="67">
        <v>174</v>
      </c>
      <c r="F352" s="49"/>
      <c r="G352" s="49"/>
      <c r="H352" s="49"/>
      <c r="I352" s="49"/>
      <c r="J352" s="49"/>
      <c r="K352" s="49"/>
      <c r="L352" s="49"/>
      <c r="M352" s="77">
        <v>174</v>
      </c>
      <c r="N352" s="49"/>
      <c r="O352" s="49"/>
      <c r="P352" s="49"/>
      <c r="Q352" s="49"/>
      <c r="R352" s="45">
        <f t="shared" si="17"/>
        <v>174</v>
      </c>
      <c r="S352" s="6">
        <f t="shared" si="16"/>
        <v>0</v>
      </c>
    </row>
    <row r="353" spans="1:19" s="93" customFormat="1" ht="25.5" x14ac:dyDescent="0.25">
      <c r="A353" s="94">
        <v>2231</v>
      </c>
      <c r="B353" s="46">
        <v>1</v>
      </c>
      <c r="C353" s="4">
        <v>4</v>
      </c>
      <c r="D353" s="90" t="s">
        <v>341</v>
      </c>
      <c r="E353" s="67">
        <v>290</v>
      </c>
      <c r="F353" s="49"/>
      <c r="G353" s="49"/>
      <c r="H353" s="49"/>
      <c r="I353" s="49"/>
      <c r="J353" s="49"/>
      <c r="K353" s="49"/>
      <c r="L353" s="49"/>
      <c r="M353" s="77">
        <v>290</v>
      </c>
      <c r="N353" s="49"/>
      <c r="O353" s="49"/>
      <c r="P353" s="49"/>
      <c r="Q353" s="49"/>
      <c r="R353" s="45">
        <f t="shared" si="17"/>
        <v>290</v>
      </c>
      <c r="S353" s="6">
        <f t="shared" si="16"/>
        <v>0</v>
      </c>
    </row>
    <row r="354" spans="1:19" s="93" customFormat="1" ht="25.5" x14ac:dyDescent="0.25">
      <c r="A354" s="94">
        <v>2231</v>
      </c>
      <c r="B354" s="46">
        <v>1</v>
      </c>
      <c r="C354" s="4">
        <v>4</v>
      </c>
      <c r="D354" s="90" t="s">
        <v>342</v>
      </c>
      <c r="E354" s="67">
        <v>406.00000000000006</v>
      </c>
      <c r="F354" s="49"/>
      <c r="G354" s="49"/>
      <c r="H354" s="49"/>
      <c r="I354" s="49"/>
      <c r="J354" s="49"/>
      <c r="K354" s="49"/>
      <c r="L354" s="49"/>
      <c r="M354" s="77">
        <v>406.00000000000006</v>
      </c>
      <c r="N354" s="49"/>
      <c r="O354" s="49"/>
      <c r="P354" s="49"/>
      <c r="Q354" s="49"/>
      <c r="R354" s="45">
        <f t="shared" si="17"/>
        <v>406.00000000000006</v>
      </c>
      <c r="S354" s="6">
        <f t="shared" si="16"/>
        <v>0</v>
      </c>
    </row>
    <row r="355" spans="1:19" s="93" customFormat="1" ht="25.5" x14ac:dyDescent="0.25">
      <c r="A355" s="94">
        <v>2231</v>
      </c>
      <c r="B355" s="46">
        <v>1</v>
      </c>
      <c r="C355" s="4">
        <v>4</v>
      </c>
      <c r="D355" s="90" t="s">
        <v>343</v>
      </c>
      <c r="E355" s="67">
        <v>522</v>
      </c>
      <c r="F355" s="49"/>
      <c r="G355" s="49"/>
      <c r="H355" s="49"/>
      <c r="I355" s="49"/>
      <c r="J355" s="49"/>
      <c r="K355" s="49"/>
      <c r="L355" s="49"/>
      <c r="M355" s="77">
        <v>522</v>
      </c>
      <c r="N355" s="49"/>
      <c r="O355" s="49"/>
      <c r="P355" s="49"/>
      <c r="Q355" s="49"/>
      <c r="R355" s="45">
        <f t="shared" si="17"/>
        <v>522</v>
      </c>
      <c r="S355" s="6">
        <f t="shared" si="16"/>
        <v>0</v>
      </c>
    </row>
    <row r="356" spans="1:19" s="93" customFormat="1" ht="25.5" x14ac:dyDescent="0.25">
      <c r="A356" s="94">
        <v>2231</v>
      </c>
      <c r="B356" s="46">
        <v>1</v>
      </c>
      <c r="C356" s="4">
        <v>4</v>
      </c>
      <c r="D356" s="90" t="s">
        <v>344</v>
      </c>
      <c r="E356" s="67">
        <v>140</v>
      </c>
      <c r="F356" s="49"/>
      <c r="G356" s="49"/>
      <c r="H356" s="53">
        <v>140</v>
      </c>
      <c r="I356" s="49"/>
      <c r="J356" s="49"/>
      <c r="K356" s="49"/>
      <c r="L356" s="49"/>
      <c r="M356" s="77"/>
      <c r="N356" s="49"/>
      <c r="O356" s="49"/>
      <c r="P356" s="49"/>
      <c r="Q356" s="49"/>
      <c r="R356" s="45">
        <f t="shared" si="17"/>
        <v>140</v>
      </c>
      <c r="S356" s="6">
        <f t="shared" si="16"/>
        <v>0</v>
      </c>
    </row>
    <row r="357" spans="1:19" s="93" customFormat="1" x14ac:dyDescent="0.25">
      <c r="A357" s="94">
        <v>2231</v>
      </c>
      <c r="B357" s="46">
        <v>1</v>
      </c>
      <c r="C357" s="4">
        <v>4</v>
      </c>
      <c r="D357" s="95" t="s">
        <v>345</v>
      </c>
      <c r="E357" s="67">
        <v>174</v>
      </c>
      <c r="F357" s="49"/>
      <c r="G357" s="49"/>
      <c r="H357" s="49"/>
      <c r="I357" s="49"/>
      <c r="J357" s="49"/>
      <c r="K357" s="49"/>
      <c r="L357" s="49"/>
      <c r="M357" s="77">
        <v>174</v>
      </c>
      <c r="N357" s="49"/>
      <c r="O357" s="49"/>
      <c r="P357" s="49"/>
      <c r="Q357" s="49"/>
      <c r="R357" s="45">
        <f t="shared" si="17"/>
        <v>174</v>
      </c>
      <c r="S357" s="6">
        <f t="shared" si="16"/>
        <v>0</v>
      </c>
    </row>
    <row r="358" spans="1:19" s="93" customFormat="1" x14ac:dyDescent="0.25">
      <c r="A358" s="94">
        <v>2231</v>
      </c>
      <c r="B358" s="46">
        <v>1</v>
      </c>
      <c r="C358" s="4">
        <v>4</v>
      </c>
      <c r="D358" s="90" t="s">
        <v>346</v>
      </c>
      <c r="E358" s="67">
        <v>370</v>
      </c>
      <c r="F358" s="49"/>
      <c r="G358" s="49"/>
      <c r="H358" s="49"/>
      <c r="I358" s="49"/>
      <c r="J358" s="49"/>
      <c r="K358" s="49"/>
      <c r="L358" s="49"/>
      <c r="M358" s="77">
        <v>370</v>
      </c>
      <c r="N358" s="49"/>
      <c r="O358" s="49"/>
      <c r="P358" s="49"/>
      <c r="Q358" s="49"/>
      <c r="R358" s="45">
        <f t="shared" si="17"/>
        <v>370</v>
      </c>
      <c r="S358" s="6">
        <f t="shared" si="16"/>
        <v>0</v>
      </c>
    </row>
    <row r="359" spans="1:19" s="93" customFormat="1" ht="30" x14ac:dyDescent="0.25">
      <c r="A359" s="96">
        <v>2231</v>
      </c>
      <c r="B359" s="46">
        <v>1</v>
      </c>
      <c r="C359" s="4">
        <v>4</v>
      </c>
      <c r="D359" s="21" t="s">
        <v>347</v>
      </c>
      <c r="E359" s="53">
        <v>70</v>
      </c>
      <c r="F359" s="6"/>
      <c r="G359" s="6"/>
      <c r="H359" s="6"/>
      <c r="I359" s="6"/>
      <c r="J359" s="6"/>
      <c r="K359" s="6"/>
      <c r="L359" s="6"/>
      <c r="M359" s="6"/>
      <c r="N359" s="6"/>
      <c r="O359" s="6">
        <v>70</v>
      </c>
      <c r="P359" s="6"/>
      <c r="Q359" s="6"/>
      <c r="R359" s="45">
        <f t="shared" si="17"/>
        <v>70</v>
      </c>
      <c r="S359" s="6">
        <f t="shared" si="16"/>
        <v>0</v>
      </c>
    </row>
    <row r="360" spans="1:19" s="93" customFormat="1" ht="30" x14ac:dyDescent="0.25">
      <c r="A360" s="96">
        <v>2231</v>
      </c>
      <c r="B360" s="46">
        <v>1</v>
      </c>
      <c r="C360" s="4">
        <v>4</v>
      </c>
      <c r="D360" s="21" t="s">
        <v>348</v>
      </c>
      <c r="E360" s="53">
        <v>100</v>
      </c>
      <c r="F360" s="6"/>
      <c r="G360" s="6"/>
      <c r="H360" s="6"/>
      <c r="I360" s="6"/>
      <c r="J360" s="6"/>
      <c r="K360" s="6"/>
      <c r="L360" s="6"/>
      <c r="M360" s="6"/>
      <c r="N360" s="6"/>
      <c r="O360" s="6">
        <v>100</v>
      </c>
      <c r="P360" s="6"/>
      <c r="Q360" s="6"/>
      <c r="R360" s="45">
        <f t="shared" si="17"/>
        <v>100</v>
      </c>
      <c r="S360" s="6">
        <f t="shared" si="16"/>
        <v>0</v>
      </c>
    </row>
    <row r="361" spans="1:19" s="93" customFormat="1" ht="30" x14ac:dyDescent="0.25">
      <c r="A361" s="96">
        <v>2231</v>
      </c>
      <c r="B361" s="46">
        <v>1</v>
      </c>
      <c r="C361" s="4">
        <v>4</v>
      </c>
      <c r="D361" s="21" t="s">
        <v>349</v>
      </c>
      <c r="E361" s="53">
        <v>100</v>
      </c>
      <c r="F361" s="6"/>
      <c r="G361" s="6"/>
      <c r="H361" s="6"/>
      <c r="I361" s="6"/>
      <c r="J361" s="6"/>
      <c r="K361" s="6"/>
      <c r="L361" s="6"/>
      <c r="M361" s="6"/>
      <c r="N361" s="6"/>
      <c r="O361" s="6">
        <v>100</v>
      </c>
      <c r="P361" s="6"/>
      <c r="Q361" s="6"/>
      <c r="R361" s="45">
        <f t="shared" si="17"/>
        <v>100</v>
      </c>
      <c r="S361" s="6">
        <f t="shared" si="16"/>
        <v>0</v>
      </c>
    </row>
    <row r="362" spans="1:19" s="93" customFormat="1" ht="30" x14ac:dyDescent="0.25">
      <c r="A362" s="96">
        <v>2231</v>
      </c>
      <c r="B362" s="46">
        <v>1</v>
      </c>
      <c r="C362" s="4">
        <v>4</v>
      </c>
      <c r="D362" s="21" t="s">
        <v>350</v>
      </c>
      <c r="E362" s="53">
        <v>200</v>
      </c>
      <c r="F362" s="6"/>
      <c r="G362" s="6"/>
      <c r="H362" s="6"/>
      <c r="I362" s="6"/>
      <c r="J362" s="6"/>
      <c r="K362" s="6"/>
      <c r="L362" s="6"/>
      <c r="M362" s="6"/>
      <c r="N362" s="6"/>
      <c r="O362" s="6">
        <v>200</v>
      </c>
      <c r="P362" s="6"/>
      <c r="Q362" s="6"/>
      <c r="R362" s="45">
        <f t="shared" si="17"/>
        <v>200</v>
      </c>
      <c r="S362" s="6">
        <f t="shared" si="16"/>
        <v>0</v>
      </c>
    </row>
    <row r="363" spans="1:19" s="93" customFormat="1" x14ac:dyDescent="0.25">
      <c r="A363" s="94">
        <v>2231</v>
      </c>
      <c r="B363" s="46">
        <v>1</v>
      </c>
      <c r="C363" s="4">
        <v>4</v>
      </c>
      <c r="D363" s="13" t="s">
        <v>351</v>
      </c>
      <c r="E363" s="67">
        <v>1150</v>
      </c>
      <c r="F363" s="6"/>
      <c r="G363" s="6"/>
      <c r="H363" s="6">
        <v>1150</v>
      </c>
      <c r="I363" s="6"/>
      <c r="J363" s="6"/>
      <c r="K363" s="6"/>
      <c r="L363" s="6"/>
      <c r="M363" s="6"/>
      <c r="N363" s="6"/>
      <c r="O363" s="6"/>
      <c r="P363" s="6"/>
      <c r="Q363" s="6"/>
      <c r="R363" s="45">
        <f t="shared" si="17"/>
        <v>1150</v>
      </c>
      <c r="S363" s="6">
        <f t="shared" si="16"/>
        <v>0</v>
      </c>
    </row>
    <row r="364" spans="1:19" s="93" customFormat="1" ht="45" x14ac:dyDescent="0.25">
      <c r="A364" s="94">
        <v>2231</v>
      </c>
      <c r="B364" s="46">
        <v>1</v>
      </c>
      <c r="C364" s="4">
        <v>4</v>
      </c>
      <c r="D364" s="13" t="s">
        <v>352</v>
      </c>
      <c r="E364" s="67">
        <v>92</v>
      </c>
      <c r="F364" s="6"/>
      <c r="G364" s="6"/>
      <c r="H364" s="6">
        <v>92</v>
      </c>
      <c r="I364" s="6"/>
      <c r="J364" s="6"/>
      <c r="K364" s="6"/>
      <c r="L364" s="6"/>
      <c r="M364" s="6"/>
      <c r="N364" s="6"/>
      <c r="O364" s="6"/>
      <c r="P364" s="6"/>
      <c r="Q364" s="6"/>
      <c r="R364" s="45">
        <f t="shared" si="17"/>
        <v>92</v>
      </c>
      <c r="S364" s="6">
        <f t="shared" si="16"/>
        <v>0</v>
      </c>
    </row>
    <row r="365" spans="1:19" s="93" customFormat="1" x14ac:dyDescent="0.25">
      <c r="A365" s="96">
        <v>2231</v>
      </c>
      <c r="B365" s="46">
        <v>2</v>
      </c>
      <c r="C365" s="4">
        <v>4</v>
      </c>
      <c r="D365" s="5" t="s">
        <v>353</v>
      </c>
      <c r="E365" s="44">
        <v>200</v>
      </c>
      <c r="G365" s="6">
        <v>200</v>
      </c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45">
        <f t="shared" ref="R365:R370" si="18">SUM(G365:Q365)</f>
        <v>200</v>
      </c>
      <c r="S365" s="6">
        <f t="shared" si="16"/>
        <v>0</v>
      </c>
    </row>
    <row r="366" spans="1:19" s="93" customFormat="1" x14ac:dyDescent="0.25">
      <c r="A366" s="96">
        <v>2321</v>
      </c>
      <c r="B366" s="46">
        <v>1</v>
      </c>
      <c r="C366" s="4">
        <v>4</v>
      </c>
      <c r="D366" s="5" t="s">
        <v>354</v>
      </c>
      <c r="E366" s="53">
        <v>400</v>
      </c>
      <c r="G366" s="6"/>
      <c r="H366" s="6"/>
      <c r="I366" s="6"/>
      <c r="J366" s="6"/>
      <c r="K366" s="6"/>
      <c r="L366" s="6"/>
      <c r="M366" s="6">
        <v>400</v>
      </c>
      <c r="N366" s="6"/>
      <c r="O366" s="6"/>
      <c r="P366" s="6"/>
      <c r="Q366" s="6"/>
      <c r="R366" s="45">
        <f t="shared" si="18"/>
        <v>400</v>
      </c>
      <c r="S366" s="6">
        <f t="shared" si="16"/>
        <v>0</v>
      </c>
    </row>
    <row r="367" spans="1:19" s="93" customFormat="1" x14ac:dyDescent="0.25">
      <c r="A367" s="96">
        <v>2321</v>
      </c>
      <c r="B367" s="46">
        <v>1</v>
      </c>
      <c r="C367" s="4">
        <v>4</v>
      </c>
      <c r="D367" s="7" t="s">
        <v>355</v>
      </c>
      <c r="E367" s="53">
        <v>2000</v>
      </c>
      <c r="G367" s="6">
        <v>2000</v>
      </c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45">
        <f t="shared" si="18"/>
        <v>2000</v>
      </c>
      <c r="S367" s="6">
        <f t="shared" si="16"/>
        <v>0</v>
      </c>
    </row>
    <row r="368" spans="1:19" s="93" customFormat="1" x14ac:dyDescent="0.25">
      <c r="A368" s="96">
        <v>2321</v>
      </c>
      <c r="B368" s="46">
        <v>1</v>
      </c>
      <c r="C368" s="4">
        <v>4</v>
      </c>
      <c r="D368" s="7" t="s">
        <v>356</v>
      </c>
      <c r="E368" s="53">
        <v>2000</v>
      </c>
      <c r="G368" s="6">
        <v>2000</v>
      </c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45">
        <f t="shared" si="18"/>
        <v>2000</v>
      </c>
      <c r="S368" s="6">
        <f t="shared" si="16"/>
        <v>0</v>
      </c>
    </row>
    <row r="369" spans="1:20" s="93" customFormat="1" ht="24" x14ac:dyDescent="0.25">
      <c r="A369" s="96">
        <v>2321</v>
      </c>
      <c r="B369" s="46">
        <v>1</v>
      </c>
      <c r="C369" s="4">
        <v>4</v>
      </c>
      <c r="D369" s="7" t="s">
        <v>357</v>
      </c>
      <c r="E369" s="53">
        <v>1536</v>
      </c>
      <c r="G369" s="6">
        <v>1536</v>
      </c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45">
        <f t="shared" si="18"/>
        <v>1536</v>
      </c>
      <c r="S369" s="6">
        <f t="shared" si="16"/>
        <v>0</v>
      </c>
    </row>
    <row r="370" spans="1:20" s="93" customFormat="1" x14ac:dyDescent="0.25">
      <c r="A370" s="96">
        <v>2321</v>
      </c>
      <c r="B370" s="46">
        <v>1</v>
      </c>
      <c r="C370" s="4">
        <v>4</v>
      </c>
      <c r="D370" s="7" t="s">
        <v>358</v>
      </c>
      <c r="E370" s="53">
        <v>150</v>
      </c>
      <c r="G370" s="6">
        <v>150</v>
      </c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45">
        <f t="shared" si="18"/>
        <v>150</v>
      </c>
      <c r="S370" s="6">
        <f t="shared" si="16"/>
        <v>0</v>
      </c>
    </row>
    <row r="371" spans="1:20" s="93" customFormat="1" x14ac:dyDescent="0.25">
      <c r="A371" s="82">
        <v>2321</v>
      </c>
      <c r="B371" s="46">
        <v>1</v>
      </c>
      <c r="C371" s="4">
        <v>4</v>
      </c>
      <c r="D371" s="10" t="s">
        <v>359</v>
      </c>
      <c r="E371" s="64">
        <v>908.5</v>
      </c>
      <c r="F371" s="62"/>
      <c r="G371" s="62"/>
      <c r="H371" s="62"/>
      <c r="I371" s="62"/>
      <c r="J371" s="62"/>
      <c r="K371" s="62"/>
      <c r="L371" s="62"/>
      <c r="M371" s="63">
        <v>908.5</v>
      </c>
      <c r="N371" s="62"/>
      <c r="O371" s="62"/>
      <c r="P371" s="62"/>
      <c r="Q371" s="62"/>
      <c r="R371" s="45">
        <f t="shared" si="17"/>
        <v>908.5</v>
      </c>
      <c r="S371" s="6">
        <f t="shared" si="16"/>
        <v>0</v>
      </c>
    </row>
    <row r="372" spans="1:20" s="93" customFormat="1" x14ac:dyDescent="0.25">
      <c r="A372" s="82">
        <v>2321</v>
      </c>
      <c r="B372" s="46">
        <v>1</v>
      </c>
      <c r="C372" s="4">
        <v>4</v>
      </c>
      <c r="D372" s="10" t="s">
        <v>360</v>
      </c>
      <c r="E372" s="64">
        <v>4300</v>
      </c>
      <c r="F372" s="62"/>
      <c r="G372" s="62"/>
      <c r="H372" s="62"/>
      <c r="I372" s="62"/>
      <c r="J372" s="62"/>
      <c r="K372" s="62"/>
      <c r="L372" s="62"/>
      <c r="M372" s="63">
        <v>4300</v>
      </c>
      <c r="N372" s="62"/>
      <c r="O372" s="62"/>
      <c r="P372" s="62"/>
      <c r="Q372" s="62"/>
      <c r="R372" s="45">
        <f t="shared" si="17"/>
        <v>4300</v>
      </c>
      <c r="S372" s="6">
        <f t="shared" si="16"/>
        <v>0</v>
      </c>
    </row>
    <row r="373" spans="1:20" s="93" customFormat="1" ht="30" x14ac:dyDescent="0.25">
      <c r="A373" s="94">
        <v>2321</v>
      </c>
      <c r="B373" s="46">
        <v>1</v>
      </c>
      <c r="C373" s="4">
        <v>4</v>
      </c>
      <c r="D373" s="5" t="s">
        <v>361</v>
      </c>
      <c r="E373" s="67">
        <v>172.5</v>
      </c>
      <c r="F373" s="6"/>
      <c r="G373" s="6">
        <v>172.5</v>
      </c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45">
        <f t="shared" si="17"/>
        <v>172.5</v>
      </c>
      <c r="S373" s="6">
        <f t="shared" si="16"/>
        <v>0</v>
      </c>
    </row>
    <row r="374" spans="1:20" s="93" customFormat="1" x14ac:dyDescent="0.2">
      <c r="A374" s="82">
        <v>2331</v>
      </c>
      <c r="B374" s="46">
        <v>1</v>
      </c>
      <c r="C374" s="4">
        <v>4</v>
      </c>
      <c r="D374" s="10" t="s">
        <v>362</v>
      </c>
      <c r="E374" s="97">
        <v>322</v>
      </c>
      <c r="F374" s="62"/>
      <c r="G374" s="62"/>
      <c r="H374" s="62"/>
      <c r="I374" s="62"/>
      <c r="J374" s="62"/>
      <c r="K374" s="62"/>
      <c r="L374" s="62"/>
      <c r="M374" s="63">
        <v>322</v>
      </c>
      <c r="N374" s="62"/>
      <c r="O374" s="62"/>
      <c r="P374" s="62"/>
      <c r="Q374" s="62"/>
      <c r="R374" s="45">
        <f t="shared" si="17"/>
        <v>322</v>
      </c>
      <c r="S374" s="6">
        <f t="shared" si="16"/>
        <v>0</v>
      </c>
    </row>
    <row r="375" spans="1:20" s="93" customFormat="1" x14ac:dyDescent="0.2">
      <c r="A375" s="82">
        <v>2331</v>
      </c>
      <c r="B375" s="46">
        <v>1</v>
      </c>
      <c r="C375" s="4">
        <v>4</v>
      </c>
      <c r="D375" s="10" t="s">
        <v>363</v>
      </c>
      <c r="E375" s="97">
        <v>431.25</v>
      </c>
      <c r="F375" s="62"/>
      <c r="G375" s="62"/>
      <c r="H375" s="62"/>
      <c r="I375" s="62"/>
      <c r="J375" s="62"/>
      <c r="K375" s="62"/>
      <c r="L375" s="62"/>
      <c r="M375" s="63">
        <v>431.25</v>
      </c>
      <c r="N375" s="62"/>
      <c r="O375" s="62"/>
      <c r="P375" s="62"/>
      <c r="Q375" s="62"/>
      <c r="R375" s="45">
        <f t="shared" si="17"/>
        <v>431.25</v>
      </c>
      <c r="S375" s="6">
        <f t="shared" si="16"/>
        <v>0</v>
      </c>
    </row>
    <row r="376" spans="1:20" s="93" customFormat="1" x14ac:dyDescent="0.2">
      <c r="A376" s="82">
        <v>2341</v>
      </c>
      <c r="B376" s="46">
        <v>1</v>
      </c>
      <c r="C376" s="4">
        <v>4</v>
      </c>
      <c r="D376" s="10" t="s">
        <v>364</v>
      </c>
      <c r="E376" s="97">
        <v>138</v>
      </c>
      <c r="F376" s="62"/>
      <c r="G376" s="62"/>
      <c r="H376" s="62"/>
      <c r="I376" s="62"/>
      <c r="J376" s="62"/>
      <c r="K376" s="62"/>
      <c r="L376" s="62"/>
      <c r="M376" s="63">
        <v>138</v>
      </c>
      <c r="N376" s="62"/>
      <c r="O376" s="62"/>
      <c r="P376" s="62"/>
      <c r="Q376" s="62"/>
      <c r="R376" s="45">
        <f t="shared" si="17"/>
        <v>138</v>
      </c>
      <c r="S376" s="6">
        <f t="shared" si="16"/>
        <v>0</v>
      </c>
    </row>
    <row r="377" spans="1:20" s="93" customFormat="1" ht="25.5" x14ac:dyDescent="0.25">
      <c r="A377" s="98">
        <v>2341</v>
      </c>
      <c r="B377" s="46">
        <v>1</v>
      </c>
      <c r="C377" s="4">
        <v>4</v>
      </c>
      <c r="D377" s="90" t="s">
        <v>365</v>
      </c>
      <c r="E377" s="67">
        <v>1600</v>
      </c>
      <c r="F377" s="49"/>
      <c r="G377" s="49"/>
      <c r="H377" s="49"/>
      <c r="I377" s="49"/>
      <c r="J377" s="49"/>
      <c r="K377" s="49"/>
      <c r="L377" s="49"/>
      <c r="M377" s="99">
        <v>1600</v>
      </c>
      <c r="N377" s="49"/>
      <c r="O377" s="49"/>
      <c r="P377" s="49"/>
      <c r="Q377" s="49"/>
      <c r="R377" s="45">
        <f t="shared" si="17"/>
        <v>1600</v>
      </c>
      <c r="S377" s="6">
        <f t="shared" si="16"/>
        <v>0</v>
      </c>
    </row>
    <row r="378" spans="1:20" s="93" customFormat="1" x14ac:dyDescent="0.25">
      <c r="A378" s="98">
        <v>2341</v>
      </c>
      <c r="B378" s="46">
        <v>1</v>
      </c>
      <c r="C378" s="4">
        <v>4</v>
      </c>
      <c r="D378" s="100" t="s">
        <v>366</v>
      </c>
      <c r="E378" s="67">
        <v>200</v>
      </c>
      <c r="F378" s="49"/>
      <c r="G378" s="49"/>
      <c r="H378" s="49"/>
      <c r="I378" s="49"/>
      <c r="J378" s="49"/>
      <c r="K378" s="49"/>
      <c r="L378" s="49"/>
      <c r="M378" s="99">
        <v>200</v>
      </c>
      <c r="N378" s="49"/>
      <c r="O378" s="49"/>
      <c r="P378" s="49"/>
      <c r="Q378" s="49"/>
      <c r="R378" s="45">
        <f t="shared" si="17"/>
        <v>200</v>
      </c>
      <c r="S378" s="6">
        <f t="shared" si="16"/>
        <v>0</v>
      </c>
    </row>
    <row r="379" spans="1:20" s="93" customFormat="1" ht="38.25" x14ac:dyDescent="0.2">
      <c r="A379" s="82">
        <v>2371</v>
      </c>
      <c r="B379" s="46">
        <v>1</v>
      </c>
      <c r="C379" s="4">
        <v>4</v>
      </c>
      <c r="D379" s="101" t="s">
        <v>367</v>
      </c>
      <c r="E379" s="97">
        <v>1100</v>
      </c>
      <c r="F379" s="62"/>
      <c r="G379" s="62"/>
      <c r="H379" s="62"/>
      <c r="I379" s="62"/>
      <c r="J379" s="62"/>
      <c r="K379" s="62"/>
      <c r="L379" s="62"/>
      <c r="M379" s="63">
        <v>1100</v>
      </c>
      <c r="N379" s="62"/>
      <c r="O379" s="62"/>
      <c r="P379" s="62"/>
      <c r="Q379" s="62"/>
      <c r="R379" s="45">
        <f t="shared" si="17"/>
        <v>1100</v>
      </c>
      <c r="S379" s="6">
        <f t="shared" si="16"/>
        <v>0</v>
      </c>
    </row>
    <row r="380" spans="1:20" s="93" customFormat="1" x14ac:dyDescent="0.25">
      <c r="A380" s="96">
        <v>2391</v>
      </c>
      <c r="B380" s="46">
        <v>1</v>
      </c>
      <c r="C380" s="4">
        <v>4</v>
      </c>
      <c r="D380" s="78" t="s">
        <v>368</v>
      </c>
      <c r="E380" s="102">
        <v>285</v>
      </c>
      <c r="F380" s="6"/>
      <c r="G380" s="6">
        <v>285</v>
      </c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45">
        <f t="shared" si="17"/>
        <v>285</v>
      </c>
      <c r="S380" s="6">
        <f t="shared" si="16"/>
        <v>0</v>
      </c>
    </row>
    <row r="381" spans="1:20" s="93" customFormat="1" x14ac:dyDescent="0.25">
      <c r="A381" s="96">
        <v>2391</v>
      </c>
      <c r="B381" s="46">
        <v>1</v>
      </c>
      <c r="C381" s="4">
        <v>4</v>
      </c>
      <c r="D381" s="78" t="s">
        <v>369</v>
      </c>
      <c r="E381" s="102">
        <v>32.5</v>
      </c>
      <c r="F381" s="6"/>
      <c r="G381" s="6">
        <v>32.5</v>
      </c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45">
        <f t="shared" si="17"/>
        <v>32.5</v>
      </c>
      <c r="S381" s="6">
        <f t="shared" si="16"/>
        <v>0</v>
      </c>
    </row>
    <row r="382" spans="1:20" s="93" customFormat="1" x14ac:dyDescent="0.25">
      <c r="A382" s="96">
        <v>2391</v>
      </c>
      <c r="B382" s="46">
        <v>1</v>
      </c>
      <c r="C382" s="4">
        <v>4</v>
      </c>
      <c r="D382" s="21" t="s">
        <v>370</v>
      </c>
      <c r="E382" s="102">
        <v>600</v>
      </c>
      <c r="F382" s="6"/>
      <c r="G382" s="6">
        <v>600</v>
      </c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45">
        <f t="shared" si="17"/>
        <v>600</v>
      </c>
      <c r="S382" s="6">
        <f t="shared" si="16"/>
        <v>0</v>
      </c>
    </row>
    <row r="383" spans="1:20" s="93" customFormat="1" x14ac:dyDescent="0.25">
      <c r="A383" s="96">
        <v>2391</v>
      </c>
      <c r="B383" s="46">
        <v>1</v>
      </c>
      <c r="C383" s="4">
        <v>4</v>
      </c>
      <c r="D383" s="21" t="s">
        <v>371</v>
      </c>
      <c r="E383" s="102">
        <v>122.5</v>
      </c>
      <c r="F383" s="6"/>
      <c r="G383" s="6">
        <v>122.5</v>
      </c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45">
        <f t="shared" si="17"/>
        <v>122.5</v>
      </c>
      <c r="S383" s="6">
        <f t="shared" si="16"/>
        <v>0</v>
      </c>
      <c r="T383" s="103"/>
    </row>
    <row r="384" spans="1:20" s="93" customFormat="1" x14ac:dyDescent="0.25">
      <c r="A384" s="96">
        <v>2391</v>
      </c>
      <c r="B384" s="46">
        <v>1</v>
      </c>
      <c r="C384" s="4">
        <v>4</v>
      </c>
      <c r="D384" s="104" t="s">
        <v>372</v>
      </c>
      <c r="E384" s="102">
        <v>212.5</v>
      </c>
      <c r="F384" s="6"/>
      <c r="G384" s="6">
        <v>212.5</v>
      </c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45">
        <f t="shared" si="17"/>
        <v>212.5</v>
      </c>
      <c r="S384" s="6">
        <f t="shared" si="16"/>
        <v>0</v>
      </c>
    </row>
    <row r="385" spans="1:19" s="93" customFormat="1" x14ac:dyDescent="0.25">
      <c r="A385" s="96">
        <v>2391</v>
      </c>
      <c r="B385" s="46">
        <v>1</v>
      </c>
      <c r="C385" s="4">
        <v>4</v>
      </c>
      <c r="D385" s="21" t="s">
        <v>373</v>
      </c>
      <c r="E385" s="102">
        <v>169.5</v>
      </c>
      <c r="F385" s="6"/>
      <c r="G385" s="6">
        <v>169.5</v>
      </c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45">
        <f t="shared" si="17"/>
        <v>169.5</v>
      </c>
      <c r="S385" s="6">
        <f t="shared" si="16"/>
        <v>0</v>
      </c>
    </row>
    <row r="386" spans="1:19" s="93" customFormat="1" x14ac:dyDescent="0.25">
      <c r="A386" s="96">
        <v>2411</v>
      </c>
      <c r="B386" s="46">
        <v>1</v>
      </c>
      <c r="C386" s="4">
        <v>4</v>
      </c>
      <c r="D386" s="5" t="s">
        <v>374</v>
      </c>
      <c r="E386" s="53">
        <v>1000</v>
      </c>
      <c r="F386" s="6"/>
      <c r="G386" s="6"/>
      <c r="H386" s="6"/>
      <c r="I386" s="6"/>
      <c r="J386" s="6"/>
      <c r="K386" s="6"/>
      <c r="L386" s="6"/>
      <c r="M386" s="6">
        <v>1000</v>
      </c>
      <c r="N386" s="6"/>
      <c r="O386" s="6"/>
      <c r="P386" s="6"/>
      <c r="Q386" s="6"/>
      <c r="R386" s="45">
        <f t="shared" si="17"/>
        <v>1000</v>
      </c>
      <c r="S386" s="6">
        <f t="shared" si="16"/>
        <v>0</v>
      </c>
    </row>
    <row r="387" spans="1:19" s="93" customFormat="1" x14ac:dyDescent="0.25">
      <c r="A387" s="96">
        <v>2411</v>
      </c>
      <c r="B387" s="46">
        <v>1</v>
      </c>
      <c r="C387" s="4">
        <v>4</v>
      </c>
      <c r="D387" s="5" t="s">
        <v>375</v>
      </c>
      <c r="E387" s="53">
        <v>1500</v>
      </c>
      <c r="F387" s="6"/>
      <c r="G387" s="6"/>
      <c r="H387" s="6"/>
      <c r="I387" s="6"/>
      <c r="J387" s="6"/>
      <c r="K387" s="6"/>
      <c r="L387" s="6"/>
      <c r="M387" s="6">
        <v>1500</v>
      </c>
      <c r="N387" s="6"/>
      <c r="O387" s="6"/>
      <c r="P387" s="6"/>
      <c r="Q387" s="6"/>
      <c r="R387" s="45">
        <f t="shared" si="17"/>
        <v>1500</v>
      </c>
      <c r="S387" s="6">
        <f t="shared" si="16"/>
        <v>0</v>
      </c>
    </row>
    <row r="388" spans="1:19" s="93" customFormat="1" ht="25.5" x14ac:dyDescent="0.25">
      <c r="A388" s="105">
        <v>2411</v>
      </c>
      <c r="B388" s="46">
        <v>2</v>
      </c>
      <c r="C388" s="4">
        <v>4</v>
      </c>
      <c r="D388" s="22" t="s">
        <v>376</v>
      </c>
      <c r="E388" s="55">
        <v>1492</v>
      </c>
      <c r="F388" s="6"/>
      <c r="G388" s="56">
        <v>1492</v>
      </c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57">
        <f t="shared" si="17"/>
        <v>1492</v>
      </c>
      <c r="S388" s="6">
        <f t="shared" si="16"/>
        <v>0</v>
      </c>
    </row>
    <row r="389" spans="1:19" s="93" customFormat="1" x14ac:dyDescent="0.25">
      <c r="A389" s="96">
        <v>2431</v>
      </c>
      <c r="B389" s="46">
        <v>1</v>
      </c>
      <c r="C389" s="4">
        <v>4</v>
      </c>
      <c r="D389" s="5" t="s">
        <v>377</v>
      </c>
      <c r="E389" s="53">
        <v>2500</v>
      </c>
      <c r="F389" s="6"/>
      <c r="G389" s="6"/>
      <c r="H389" s="6"/>
      <c r="I389" s="6"/>
      <c r="J389" s="6"/>
      <c r="K389" s="6"/>
      <c r="L389" s="6">
        <v>2500</v>
      </c>
      <c r="M389" s="6"/>
      <c r="N389" s="6"/>
      <c r="O389" s="6"/>
      <c r="P389" s="6"/>
      <c r="Q389" s="6"/>
      <c r="R389" s="45">
        <f t="shared" si="17"/>
        <v>2500</v>
      </c>
      <c r="S389" s="6">
        <f t="shared" si="16"/>
        <v>0</v>
      </c>
    </row>
    <row r="390" spans="1:19" s="93" customFormat="1" x14ac:dyDescent="0.25">
      <c r="A390" s="96">
        <v>2431</v>
      </c>
      <c r="B390" s="46">
        <v>1</v>
      </c>
      <c r="C390" s="4">
        <v>4</v>
      </c>
      <c r="D390" s="7" t="s">
        <v>378</v>
      </c>
      <c r="E390" s="53">
        <v>923.23</v>
      </c>
      <c r="F390" s="6"/>
      <c r="G390" s="6"/>
      <c r="H390" s="6">
        <v>923.23</v>
      </c>
      <c r="I390" s="6"/>
      <c r="J390" s="6"/>
      <c r="K390" s="6"/>
      <c r="L390" s="6"/>
      <c r="M390" s="6"/>
      <c r="N390" s="6"/>
      <c r="O390" s="6"/>
      <c r="P390" s="6"/>
      <c r="Q390" s="6"/>
      <c r="R390" s="45">
        <f>SUM(G390:Q390)</f>
        <v>923.23</v>
      </c>
      <c r="S390" s="6">
        <f t="shared" ref="S390:S453" si="19">E390-R390</f>
        <v>0</v>
      </c>
    </row>
    <row r="391" spans="1:19" s="93" customFormat="1" x14ac:dyDescent="0.2">
      <c r="A391" s="96">
        <v>2431</v>
      </c>
      <c r="B391" s="46">
        <v>1</v>
      </c>
      <c r="C391" s="4">
        <v>4</v>
      </c>
      <c r="D391" s="17" t="s">
        <v>379</v>
      </c>
      <c r="E391" s="53">
        <v>260</v>
      </c>
      <c r="F391" s="6"/>
      <c r="G391" s="6"/>
      <c r="H391" s="6">
        <v>260</v>
      </c>
      <c r="I391" s="6"/>
      <c r="J391" s="6"/>
      <c r="K391" s="6"/>
      <c r="L391" s="6"/>
      <c r="M391" s="6"/>
      <c r="N391" s="6"/>
      <c r="O391" s="6"/>
      <c r="P391" s="6"/>
      <c r="Q391" s="6"/>
      <c r="R391" s="45">
        <f>SUM(G391:Q391)</f>
        <v>260</v>
      </c>
      <c r="S391" s="6">
        <f t="shared" si="19"/>
        <v>0</v>
      </c>
    </row>
    <row r="392" spans="1:19" s="93" customFormat="1" x14ac:dyDescent="0.2">
      <c r="A392" s="96">
        <v>2431</v>
      </c>
      <c r="B392" s="46">
        <v>1</v>
      </c>
      <c r="C392" s="4">
        <v>4</v>
      </c>
      <c r="D392" s="17" t="s">
        <v>380</v>
      </c>
      <c r="E392" s="53">
        <v>185</v>
      </c>
      <c r="F392" s="6"/>
      <c r="G392" s="6"/>
      <c r="H392" s="6">
        <v>185</v>
      </c>
      <c r="I392" s="6"/>
      <c r="J392" s="6"/>
      <c r="K392" s="6"/>
      <c r="L392" s="6"/>
      <c r="M392" s="6"/>
      <c r="N392" s="6"/>
      <c r="O392" s="6"/>
      <c r="P392" s="6"/>
      <c r="Q392" s="6"/>
      <c r="R392" s="45">
        <f>SUM(G392:Q392)</f>
        <v>185</v>
      </c>
      <c r="S392" s="6">
        <f t="shared" si="19"/>
        <v>0</v>
      </c>
    </row>
    <row r="393" spans="1:19" s="93" customFormat="1" x14ac:dyDescent="0.25">
      <c r="A393" s="96">
        <v>2431</v>
      </c>
      <c r="B393" s="46">
        <v>1</v>
      </c>
      <c r="C393" s="4">
        <v>4</v>
      </c>
      <c r="D393" s="21" t="s">
        <v>381</v>
      </c>
      <c r="E393" s="102">
        <v>69.5</v>
      </c>
      <c r="F393" s="6"/>
      <c r="G393" s="6">
        <v>69.5</v>
      </c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45">
        <f t="shared" si="17"/>
        <v>69.5</v>
      </c>
      <c r="S393" s="6">
        <f t="shared" si="19"/>
        <v>0</v>
      </c>
    </row>
    <row r="394" spans="1:19" s="93" customFormat="1" ht="24" x14ac:dyDescent="0.25">
      <c r="A394" s="96">
        <v>2441</v>
      </c>
      <c r="B394" s="46">
        <v>1</v>
      </c>
      <c r="C394" s="4">
        <v>4</v>
      </c>
      <c r="D394" s="7" t="s">
        <v>382</v>
      </c>
      <c r="E394" s="53">
        <v>24000</v>
      </c>
      <c r="F394" s="6"/>
      <c r="G394" s="6"/>
      <c r="H394" s="6">
        <v>24000</v>
      </c>
      <c r="I394" s="6"/>
      <c r="J394" s="6"/>
      <c r="K394" s="6"/>
      <c r="L394" s="6"/>
      <c r="M394" s="6"/>
      <c r="N394" s="6"/>
      <c r="O394" s="6"/>
      <c r="P394" s="6"/>
      <c r="Q394" s="6"/>
      <c r="R394" s="45">
        <f t="shared" ref="R394:R400" si="20">SUM(G394:Q394)</f>
        <v>24000</v>
      </c>
      <c r="S394" s="6">
        <f t="shared" si="19"/>
        <v>0</v>
      </c>
    </row>
    <row r="395" spans="1:19" s="93" customFormat="1" ht="24" x14ac:dyDescent="0.25">
      <c r="A395" s="96">
        <v>2441</v>
      </c>
      <c r="B395" s="46">
        <v>1</v>
      </c>
      <c r="C395" s="4">
        <v>4</v>
      </c>
      <c r="D395" s="7" t="s">
        <v>383</v>
      </c>
      <c r="E395" s="53">
        <v>18000</v>
      </c>
      <c r="F395" s="6"/>
      <c r="G395" s="6"/>
      <c r="H395" s="6">
        <v>18000</v>
      </c>
      <c r="I395" s="6"/>
      <c r="J395" s="6"/>
      <c r="K395" s="6"/>
      <c r="L395" s="6"/>
      <c r="M395" s="6"/>
      <c r="N395" s="6"/>
      <c r="O395" s="6"/>
      <c r="P395" s="6"/>
      <c r="Q395" s="6"/>
      <c r="R395" s="45">
        <f t="shared" si="20"/>
        <v>18000</v>
      </c>
      <c r="S395" s="6">
        <f t="shared" si="19"/>
        <v>0</v>
      </c>
    </row>
    <row r="396" spans="1:19" s="93" customFormat="1" ht="24" x14ac:dyDescent="0.25">
      <c r="A396" s="96">
        <v>2441</v>
      </c>
      <c r="B396" s="46">
        <v>1</v>
      </c>
      <c r="C396" s="4">
        <v>4</v>
      </c>
      <c r="D396" s="7" t="s">
        <v>384</v>
      </c>
      <c r="E396" s="53">
        <v>232.8</v>
      </c>
      <c r="F396" s="6"/>
      <c r="G396" s="6"/>
      <c r="H396" s="53">
        <v>232.8</v>
      </c>
      <c r="I396" s="6"/>
      <c r="J396" s="6"/>
      <c r="K396" s="6"/>
      <c r="L396" s="6"/>
      <c r="M396" s="6"/>
      <c r="N396" s="6"/>
      <c r="O396" s="6"/>
      <c r="P396" s="6"/>
      <c r="Q396" s="6"/>
      <c r="R396" s="45">
        <f t="shared" si="20"/>
        <v>232.8</v>
      </c>
      <c r="S396" s="6">
        <f t="shared" si="19"/>
        <v>0</v>
      </c>
    </row>
    <row r="397" spans="1:19" s="93" customFormat="1" x14ac:dyDescent="0.25">
      <c r="A397" s="96">
        <v>2441</v>
      </c>
      <c r="B397" s="46">
        <v>1</v>
      </c>
      <c r="C397" s="4">
        <v>4</v>
      </c>
      <c r="D397" s="7" t="s">
        <v>385</v>
      </c>
      <c r="E397" s="53">
        <v>212</v>
      </c>
      <c r="F397" s="6"/>
      <c r="G397" s="6"/>
      <c r="H397" s="53">
        <v>212</v>
      </c>
      <c r="I397" s="6"/>
      <c r="J397" s="6"/>
      <c r="K397" s="6"/>
      <c r="L397" s="6"/>
      <c r="M397" s="6"/>
      <c r="N397" s="6"/>
      <c r="O397" s="6"/>
      <c r="P397" s="6"/>
      <c r="Q397" s="6"/>
      <c r="R397" s="45">
        <f t="shared" si="20"/>
        <v>212</v>
      </c>
      <c r="S397" s="6">
        <f t="shared" si="19"/>
        <v>0</v>
      </c>
    </row>
    <row r="398" spans="1:19" s="93" customFormat="1" x14ac:dyDescent="0.25">
      <c r="A398" s="96">
        <v>2441</v>
      </c>
      <c r="B398" s="46">
        <v>1</v>
      </c>
      <c r="C398" s="4">
        <v>4</v>
      </c>
      <c r="D398" s="7" t="s">
        <v>386</v>
      </c>
      <c r="E398" s="53">
        <v>45</v>
      </c>
      <c r="F398" s="6"/>
      <c r="G398" s="6"/>
      <c r="H398" s="53">
        <v>45</v>
      </c>
      <c r="I398" s="6"/>
      <c r="J398" s="6"/>
      <c r="K398" s="6"/>
      <c r="L398" s="6"/>
      <c r="M398" s="6"/>
      <c r="N398" s="6"/>
      <c r="O398" s="6"/>
      <c r="P398" s="6"/>
      <c r="Q398" s="6"/>
      <c r="R398" s="45">
        <f t="shared" si="20"/>
        <v>45</v>
      </c>
      <c r="S398" s="6">
        <f t="shared" si="19"/>
        <v>0</v>
      </c>
    </row>
    <row r="399" spans="1:19" s="93" customFormat="1" ht="24" x14ac:dyDescent="0.25">
      <c r="A399" s="96">
        <v>2441</v>
      </c>
      <c r="B399" s="46">
        <v>1</v>
      </c>
      <c r="C399" s="4">
        <v>4</v>
      </c>
      <c r="D399" s="7" t="s">
        <v>387</v>
      </c>
      <c r="E399" s="53">
        <v>79.599999999999994</v>
      </c>
      <c r="F399" s="6"/>
      <c r="G399" s="6"/>
      <c r="H399" s="53">
        <v>79.599999999999994</v>
      </c>
      <c r="I399" s="6"/>
      <c r="J399" s="6"/>
      <c r="K399" s="6"/>
      <c r="L399" s="6"/>
      <c r="M399" s="6"/>
      <c r="N399" s="6"/>
      <c r="O399" s="6"/>
      <c r="P399" s="6"/>
      <c r="Q399" s="6"/>
      <c r="R399" s="45">
        <f t="shared" si="20"/>
        <v>79.599999999999994</v>
      </c>
      <c r="S399" s="6">
        <f t="shared" si="19"/>
        <v>0</v>
      </c>
    </row>
    <row r="400" spans="1:19" s="93" customFormat="1" x14ac:dyDescent="0.25">
      <c r="A400" s="96">
        <v>2441</v>
      </c>
      <c r="B400" s="46">
        <v>1</v>
      </c>
      <c r="C400" s="4">
        <v>4</v>
      </c>
      <c r="D400" s="7" t="s">
        <v>388</v>
      </c>
      <c r="E400" s="53">
        <v>500</v>
      </c>
      <c r="F400" s="6"/>
      <c r="G400" s="6"/>
      <c r="H400" s="53">
        <v>500</v>
      </c>
      <c r="I400" s="6"/>
      <c r="J400" s="6"/>
      <c r="K400" s="6"/>
      <c r="L400" s="6"/>
      <c r="M400" s="6"/>
      <c r="N400" s="6"/>
      <c r="O400" s="6"/>
      <c r="P400" s="6"/>
      <c r="Q400" s="6"/>
      <c r="R400" s="45">
        <f t="shared" si="20"/>
        <v>500</v>
      </c>
      <c r="S400" s="6">
        <f t="shared" si="19"/>
        <v>0</v>
      </c>
    </row>
    <row r="401" spans="1:19" s="93" customFormat="1" ht="25.5" x14ac:dyDescent="0.2">
      <c r="A401" s="82">
        <v>2441</v>
      </c>
      <c r="B401" s="46">
        <v>1</v>
      </c>
      <c r="C401" s="4">
        <v>4</v>
      </c>
      <c r="D401" s="10" t="s">
        <v>389</v>
      </c>
      <c r="E401" s="97">
        <v>561.75</v>
      </c>
      <c r="F401" s="6"/>
      <c r="G401" s="62"/>
      <c r="H401" s="62"/>
      <c r="I401" s="62"/>
      <c r="J401" s="62"/>
      <c r="K401" s="62"/>
      <c r="L401" s="62"/>
      <c r="M401" s="63">
        <v>561.75</v>
      </c>
      <c r="N401" s="62"/>
      <c r="O401" s="62"/>
      <c r="P401" s="62"/>
      <c r="Q401" s="62"/>
      <c r="R401" s="45">
        <f t="shared" si="17"/>
        <v>561.75</v>
      </c>
      <c r="S401" s="6">
        <f t="shared" si="19"/>
        <v>0</v>
      </c>
    </row>
    <row r="402" spans="1:19" s="93" customFormat="1" x14ac:dyDescent="0.2">
      <c r="A402" s="82">
        <v>2441</v>
      </c>
      <c r="B402" s="46">
        <v>1</v>
      </c>
      <c r="C402" s="4">
        <v>4</v>
      </c>
      <c r="D402" s="10" t="s">
        <v>390</v>
      </c>
      <c r="E402" s="97">
        <v>187.5</v>
      </c>
      <c r="F402" s="6"/>
      <c r="G402" s="62"/>
      <c r="H402" s="62"/>
      <c r="I402" s="62"/>
      <c r="J402" s="62"/>
      <c r="K402" s="62"/>
      <c r="L402" s="62"/>
      <c r="M402" s="63">
        <v>187.5</v>
      </c>
      <c r="N402" s="62"/>
      <c r="O402" s="62"/>
      <c r="P402" s="62"/>
      <c r="Q402" s="62"/>
      <c r="R402" s="45">
        <f t="shared" si="17"/>
        <v>187.5</v>
      </c>
      <c r="S402" s="6">
        <f t="shared" si="19"/>
        <v>0</v>
      </c>
    </row>
    <row r="403" spans="1:19" s="93" customFormat="1" x14ac:dyDescent="0.2">
      <c r="A403" s="82">
        <v>2441</v>
      </c>
      <c r="B403" s="46">
        <v>1</v>
      </c>
      <c r="C403" s="4">
        <v>4</v>
      </c>
      <c r="D403" s="10" t="s">
        <v>391</v>
      </c>
      <c r="E403" s="97">
        <v>284.5</v>
      </c>
      <c r="F403" s="6"/>
      <c r="G403" s="62"/>
      <c r="H403" s="62"/>
      <c r="I403" s="62"/>
      <c r="J403" s="62"/>
      <c r="K403" s="62"/>
      <c r="L403" s="62"/>
      <c r="M403" s="63">
        <v>284.5</v>
      </c>
      <c r="N403" s="62"/>
      <c r="O403" s="62"/>
      <c r="P403" s="62"/>
      <c r="Q403" s="62"/>
      <c r="R403" s="45">
        <f t="shared" si="17"/>
        <v>284.5</v>
      </c>
      <c r="S403" s="6">
        <f t="shared" si="19"/>
        <v>0</v>
      </c>
    </row>
    <row r="404" spans="1:19" s="93" customFormat="1" x14ac:dyDescent="0.2">
      <c r="A404" s="82">
        <v>2441</v>
      </c>
      <c r="B404" s="46">
        <v>1</v>
      </c>
      <c r="C404" s="4">
        <v>4</v>
      </c>
      <c r="D404" s="10" t="s">
        <v>392</v>
      </c>
      <c r="E404" s="97">
        <v>284.5</v>
      </c>
      <c r="F404" s="6"/>
      <c r="G404" s="62"/>
      <c r="H404" s="62"/>
      <c r="I404" s="62"/>
      <c r="J404" s="62"/>
      <c r="K404" s="62"/>
      <c r="L404" s="62"/>
      <c r="M404" s="63">
        <v>284.5</v>
      </c>
      <c r="N404" s="62"/>
      <c r="O404" s="62"/>
      <c r="P404" s="62"/>
      <c r="Q404" s="62"/>
      <c r="R404" s="45">
        <f t="shared" si="17"/>
        <v>284.5</v>
      </c>
      <c r="S404" s="6">
        <f t="shared" si="19"/>
        <v>0</v>
      </c>
    </row>
    <row r="405" spans="1:19" s="93" customFormat="1" x14ac:dyDescent="0.2">
      <c r="A405" s="82">
        <v>2441</v>
      </c>
      <c r="B405" s="46">
        <v>1</v>
      </c>
      <c r="C405" s="4">
        <v>4</v>
      </c>
      <c r="D405" s="10" t="s">
        <v>393</v>
      </c>
      <c r="E405" s="97">
        <v>237.5</v>
      </c>
      <c r="F405" s="6"/>
      <c r="G405" s="62"/>
      <c r="H405" s="62"/>
      <c r="I405" s="62"/>
      <c r="J405" s="62"/>
      <c r="K405" s="62"/>
      <c r="L405" s="62"/>
      <c r="M405" s="63">
        <v>237.5</v>
      </c>
      <c r="N405" s="62"/>
      <c r="O405" s="62"/>
      <c r="P405" s="62"/>
      <c r="Q405" s="62"/>
      <c r="R405" s="45">
        <f t="shared" si="17"/>
        <v>237.5</v>
      </c>
      <c r="S405" s="6">
        <f t="shared" si="19"/>
        <v>0</v>
      </c>
    </row>
    <row r="406" spans="1:19" s="93" customFormat="1" x14ac:dyDescent="0.2">
      <c r="A406" s="82">
        <v>2441</v>
      </c>
      <c r="B406" s="46">
        <v>1</v>
      </c>
      <c r="C406" s="4">
        <v>4</v>
      </c>
      <c r="D406" s="10" t="s">
        <v>394</v>
      </c>
      <c r="E406" s="97">
        <v>217.5</v>
      </c>
      <c r="F406" s="6"/>
      <c r="G406" s="62"/>
      <c r="H406" s="62"/>
      <c r="I406" s="62"/>
      <c r="J406" s="62"/>
      <c r="K406" s="62"/>
      <c r="L406" s="62"/>
      <c r="M406" s="63">
        <v>217.5</v>
      </c>
      <c r="N406" s="62"/>
      <c r="O406" s="62"/>
      <c r="P406" s="62"/>
      <c r="Q406" s="62"/>
      <c r="R406" s="45">
        <f t="shared" si="17"/>
        <v>217.5</v>
      </c>
      <c r="S406" s="6">
        <f t="shared" si="19"/>
        <v>0</v>
      </c>
    </row>
    <row r="407" spans="1:19" s="93" customFormat="1" x14ac:dyDescent="0.2">
      <c r="A407" s="82">
        <v>2441</v>
      </c>
      <c r="B407" s="46">
        <v>1</v>
      </c>
      <c r="C407" s="4">
        <v>4</v>
      </c>
      <c r="D407" s="10" t="s">
        <v>395</v>
      </c>
      <c r="E407" s="97">
        <v>179.5</v>
      </c>
      <c r="F407" s="6"/>
      <c r="G407" s="62"/>
      <c r="H407" s="62"/>
      <c r="I407" s="62"/>
      <c r="J407" s="62"/>
      <c r="K407" s="62"/>
      <c r="L407" s="62"/>
      <c r="M407" s="63">
        <v>179.5</v>
      </c>
      <c r="N407" s="62"/>
      <c r="O407" s="62"/>
      <c r="P407" s="62"/>
      <c r="Q407" s="62"/>
      <c r="R407" s="45">
        <f t="shared" si="17"/>
        <v>179.5</v>
      </c>
      <c r="S407" s="6">
        <f t="shared" si="19"/>
        <v>0</v>
      </c>
    </row>
    <row r="408" spans="1:19" s="93" customFormat="1" ht="30" x14ac:dyDescent="0.25">
      <c r="A408" s="96">
        <v>2451</v>
      </c>
      <c r="B408" s="46">
        <v>1</v>
      </c>
      <c r="C408" s="4">
        <v>4</v>
      </c>
      <c r="D408" s="5" t="s">
        <v>396</v>
      </c>
      <c r="E408" s="53">
        <v>150</v>
      </c>
      <c r="F408" s="6"/>
      <c r="G408" s="6"/>
      <c r="H408" s="6"/>
      <c r="I408" s="6"/>
      <c r="J408" s="6"/>
      <c r="K408" s="6"/>
      <c r="L408" s="6"/>
      <c r="M408" s="6"/>
      <c r="N408" s="6">
        <v>150</v>
      </c>
      <c r="O408" s="6"/>
      <c r="P408" s="6"/>
      <c r="Q408" s="6"/>
      <c r="R408" s="45">
        <f t="shared" si="17"/>
        <v>150</v>
      </c>
      <c r="S408" s="6">
        <f t="shared" si="19"/>
        <v>0</v>
      </c>
    </row>
    <row r="409" spans="1:19" s="93" customFormat="1" x14ac:dyDescent="0.25">
      <c r="A409" s="96">
        <v>2451</v>
      </c>
      <c r="B409" s="46">
        <v>1</v>
      </c>
      <c r="C409" s="4">
        <v>4</v>
      </c>
      <c r="D409" s="5" t="s">
        <v>397</v>
      </c>
      <c r="E409" s="53">
        <v>225</v>
      </c>
      <c r="F409" s="6"/>
      <c r="G409" s="6"/>
      <c r="H409" s="6"/>
      <c r="I409" s="6"/>
      <c r="J409" s="6"/>
      <c r="K409" s="6"/>
      <c r="L409" s="6"/>
      <c r="M409" s="6"/>
      <c r="N409" s="6">
        <v>225</v>
      </c>
      <c r="O409" s="6"/>
      <c r="P409" s="6"/>
      <c r="Q409" s="6"/>
      <c r="R409" s="45">
        <f t="shared" si="17"/>
        <v>225</v>
      </c>
      <c r="S409" s="6">
        <f t="shared" si="19"/>
        <v>0</v>
      </c>
    </row>
    <row r="410" spans="1:19" s="93" customFormat="1" x14ac:dyDescent="0.25">
      <c r="A410" s="96">
        <v>2451</v>
      </c>
      <c r="B410" s="46">
        <v>1</v>
      </c>
      <c r="C410" s="4">
        <v>4</v>
      </c>
      <c r="D410" s="74" t="s">
        <v>398</v>
      </c>
      <c r="E410" s="48">
        <v>900</v>
      </c>
      <c r="F410" s="6"/>
      <c r="G410" s="49"/>
      <c r="H410" s="49">
        <v>600</v>
      </c>
      <c r="I410" s="49"/>
      <c r="J410" s="49"/>
      <c r="K410" s="49"/>
      <c r="L410" s="49"/>
      <c r="M410" s="49">
        <v>300</v>
      </c>
      <c r="N410" s="49"/>
      <c r="O410" s="49"/>
      <c r="P410" s="49"/>
      <c r="Q410" s="49"/>
      <c r="R410" s="45">
        <f t="shared" si="17"/>
        <v>900</v>
      </c>
      <c r="S410" s="6">
        <f t="shared" si="19"/>
        <v>0</v>
      </c>
    </row>
    <row r="411" spans="1:19" s="93" customFormat="1" x14ac:dyDescent="0.2">
      <c r="A411" s="96">
        <v>2451</v>
      </c>
      <c r="B411" s="46">
        <v>1</v>
      </c>
      <c r="C411" s="4">
        <v>4</v>
      </c>
      <c r="D411" s="106" t="s">
        <v>399</v>
      </c>
      <c r="E411" s="53">
        <v>750</v>
      </c>
      <c r="G411" s="6">
        <v>750</v>
      </c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45">
        <f>SUM(G411:Q411)</f>
        <v>750</v>
      </c>
      <c r="S411" s="6">
        <f t="shared" si="19"/>
        <v>0</v>
      </c>
    </row>
    <row r="412" spans="1:19" s="93" customFormat="1" x14ac:dyDescent="0.2">
      <c r="A412" s="96">
        <v>2451</v>
      </c>
      <c r="B412" s="46">
        <v>1</v>
      </c>
      <c r="C412" s="4">
        <v>4</v>
      </c>
      <c r="D412" s="106" t="s">
        <v>400</v>
      </c>
      <c r="E412" s="53">
        <v>700</v>
      </c>
      <c r="G412" s="6">
        <v>700</v>
      </c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45">
        <f>SUM(G412:Q412)</f>
        <v>700</v>
      </c>
      <c r="S412" s="6">
        <f t="shared" si="19"/>
        <v>0</v>
      </c>
    </row>
    <row r="413" spans="1:19" s="93" customFormat="1" x14ac:dyDescent="0.2">
      <c r="A413" s="96">
        <v>2451</v>
      </c>
      <c r="B413" s="46">
        <v>1</v>
      </c>
      <c r="C413" s="4">
        <v>4</v>
      </c>
      <c r="D413" s="106" t="s">
        <v>401</v>
      </c>
      <c r="E413" s="53">
        <v>700</v>
      </c>
      <c r="G413" s="6">
        <v>700</v>
      </c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45">
        <f>SUM(G413:Q413)</f>
        <v>700</v>
      </c>
      <c r="S413" s="6">
        <f t="shared" si="19"/>
        <v>0</v>
      </c>
    </row>
    <row r="414" spans="1:19" s="93" customFormat="1" ht="25.5" x14ac:dyDescent="0.2">
      <c r="A414" s="82">
        <v>2451</v>
      </c>
      <c r="B414" s="46">
        <v>1</v>
      </c>
      <c r="C414" s="4">
        <v>4</v>
      </c>
      <c r="D414" s="10" t="s">
        <v>402</v>
      </c>
      <c r="E414" s="97">
        <v>172.5</v>
      </c>
      <c r="F414" s="62"/>
      <c r="G414" s="62"/>
      <c r="H414" s="62"/>
      <c r="I414" s="62"/>
      <c r="J414" s="62"/>
      <c r="K414" s="62"/>
      <c r="L414" s="62"/>
      <c r="M414" s="63">
        <v>172.5</v>
      </c>
      <c r="N414" s="62"/>
      <c r="O414" s="62"/>
      <c r="P414" s="62"/>
      <c r="Q414" s="62"/>
      <c r="R414" s="45">
        <f t="shared" ref="R414:R477" si="21">SUM(F414:Q414)</f>
        <v>172.5</v>
      </c>
      <c r="S414" s="6">
        <f t="shared" si="19"/>
        <v>0</v>
      </c>
    </row>
    <row r="415" spans="1:19" s="93" customFormat="1" ht="25.5" x14ac:dyDescent="0.2">
      <c r="A415" s="82">
        <v>2451</v>
      </c>
      <c r="B415" s="46">
        <v>1</v>
      </c>
      <c r="C415" s="4">
        <v>4</v>
      </c>
      <c r="D415" s="10" t="s">
        <v>403</v>
      </c>
      <c r="E415" s="97">
        <v>172.5</v>
      </c>
      <c r="F415" s="62"/>
      <c r="G415" s="62"/>
      <c r="H415" s="62"/>
      <c r="I415" s="62"/>
      <c r="J415" s="62"/>
      <c r="K415" s="62"/>
      <c r="L415" s="62"/>
      <c r="M415" s="63">
        <v>172.5</v>
      </c>
      <c r="N415" s="62"/>
      <c r="O415" s="62"/>
      <c r="P415" s="62"/>
      <c r="Q415" s="62"/>
      <c r="R415" s="45">
        <f t="shared" si="21"/>
        <v>172.5</v>
      </c>
      <c r="S415" s="6">
        <f t="shared" si="19"/>
        <v>0</v>
      </c>
    </row>
    <row r="416" spans="1:19" s="93" customFormat="1" ht="25.5" x14ac:dyDescent="0.2">
      <c r="A416" s="82">
        <v>2451</v>
      </c>
      <c r="B416" s="46">
        <v>1</v>
      </c>
      <c r="C416" s="4">
        <v>4</v>
      </c>
      <c r="D416" s="10" t="s">
        <v>404</v>
      </c>
      <c r="E416" s="97">
        <v>126.5</v>
      </c>
      <c r="F416" s="62"/>
      <c r="G416" s="62"/>
      <c r="H416" s="62"/>
      <c r="I416" s="62"/>
      <c r="J416" s="62"/>
      <c r="K416" s="62"/>
      <c r="L416" s="62"/>
      <c r="M416" s="63">
        <v>126.5</v>
      </c>
      <c r="N416" s="62"/>
      <c r="O416" s="62"/>
      <c r="P416" s="62"/>
      <c r="Q416" s="62"/>
      <c r="R416" s="45">
        <f t="shared" si="21"/>
        <v>126.5</v>
      </c>
      <c r="S416" s="6">
        <f t="shared" si="19"/>
        <v>0</v>
      </c>
    </row>
    <row r="417" spans="1:19" s="93" customFormat="1" ht="30" x14ac:dyDescent="0.25">
      <c r="A417" s="94">
        <v>2451</v>
      </c>
      <c r="B417" s="46">
        <v>1</v>
      </c>
      <c r="C417" s="4">
        <v>4</v>
      </c>
      <c r="D417" s="5" t="s">
        <v>405</v>
      </c>
      <c r="E417" s="67">
        <v>690</v>
      </c>
      <c r="F417" s="6"/>
      <c r="G417" s="6">
        <v>690</v>
      </c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45">
        <f t="shared" si="21"/>
        <v>690</v>
      </c>
      <c r="S417" s="6">
        <f t="shared" si="19"/>
        <v>0</v>
      </c>
    </row>
    <row r="418" spans="1:19" s="93" customFormat="1" ht="30" x14ac:dyDescent="0.25">
      <c r="A418" s="94">
        <v>2451</v>
      </c>
      <c r="B418" s="46">
        <v>1</v>
      </c>
      <c r="C418" s="4">
        <v>4</v>
      </c>
      <c r="D418" s="5" t="s">
        <v>406</v>
      </c>
      <c r="E418" s="67">
        <v>690</v>
      </c>
      <c r="F418" s="6"/>
      <c r="G418" s="6">
        <v>690</v>
      </c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45">
        <f t="shared" si="21"/>
        <v>690</v>
      </c>
      <c r="S418" s="6">
        <f t="shared" si="19"/>
        <v>0</v>
      </c>
    </row>
    <row r="419" spans="1:19" s="93" customFormat="1" x14ac:dyDescent="0.25">
      <c r="A419" s="96">
        <v>2461</v>
      </c>
      <c r="B419" s="46">
        <v>1</v>
      </c>
      <c r="C419" s="4">
        <v>4</v>
      </c>
      <c r="D419" s="43" t="s">
        <v>407</v>
      </c>
      <c r="E419" s="48">
        <v>9000</v>
      </c>
      <c r="G419" s="49"/>
      <c r="H419" s="49">
        <v>3000</v>
      </c>
      <c r="I419" s="49">
        <v>3000</v>
      </c>
      <c r="J419" s="49"/>
      <c r="K419" s="49"/>
      <c r="L419" s="49"/>
      <c r="M419" s="49"/>
      <c r="N419" s="49">
        <v>3000</v>
      </c>
      <c r="O419" s="49"/>
      <c r="P419" s="49"/>
      <c r="Q419" s="49"/>
      <c r="R419" s="45">
        <f>SUM(G419:Q419)</f>
        <v>9000</v>
      </c>
      <c r="S419" s="6">
        <f t="shared" si="19"/>
        <v>0</v>
      </c>
    </row>
    <row r="420" spans="1:19" s="93" customFormat="1" x14ac:dyDescent="0.25">
      <c r="A420" s="96">
        <v>2461</v>
      </c>
      <c r="B420" s="46">
        <v>2</v>
      </c>
      <c r="C420" s="4">
        <v>4</v>
      </c>
      <c r="D420" s="1" t="s">
        <v>408</v>
      </c>
      <c r="E420" s="55">
        <v>3000</v>
      </c>
      <c r="F420" s="6"/>
      <c r="G420" s="56">
        <v>3000</v>
      </c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57">
        <f t="shared" si="21"/>
        <v>3000</v>
      </c>
      <c r="S420" s="6">
        <f t="shared" si="19"/>
        <v>0</v>
      </c>
    </row>
    <row r="421" spans="1:19" s="93" customFormat="1" ht="24" x14ac:dyDescent="0.25">
      <c r="A421" s="96">
        <v>2461</v>
      </c>
      <c r="B421" s="46">
        <v>2</v>
      </c>
      <c r="C421" s="4">
        <v>4</v>
      </c>
      <c r="D421" s="1" t="s">
        <v>409</v>
      </c>
      <c r="E421" s="55">
        <v>900</v>
      </c>
      <c r="F421" s="6"/>
      <c r="G421" s="56">
        <v>900</v>
      </c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57">
        <f t="shared" si="21"/>
        <v>900</v>
      </c>
      <c r="S421" s="6">
        <f t="shared" si="19"/>
        <v>0</v>
      </c>
    </row>
    <row r="422" spans="1:19" s="93" customFormat="1" ht="25.5" x14ac:dyDescent="0.2">
      <c r="A422" s="82">
        <v>2461</v>
      </c>
      <c r="B422" s="46">
        <v>1</v>
      </c>
      <c r="C422" s="4">
        <v>4</v>
      </c>
      <c r="D422" s="10" t="s">
        <v>410</v>
      </c>
      <c r="E422" s="97">
        <v>377</v>
      </c>
      <c r="F422" s="62"/>
      <c r="G422" s="62"/>
      <c r="H422" s="62"/>
      <c r="I422" s="62"/>
      <c r="J422" s="62"/>
      <c r="K422" s="62"/>
      <c r="L422" s="62"/>
      <c r="M422" s="63">
        <v>377</v>
      </c>
      <c r="N422" s="62"/>
      <c r="O422" s="62"/>
      <c r="P422" s="62"/>
      <c r="Q422" s="62"/>
      <c r="R422" s="45">
        <f t="shared" si="21"/>
        <v>377</v>
      </c>
      <c r="S422" s="6">
        <f t="shared" si="19"/>
        <v>0</v>
      </c>
    </row>
    <row r="423" spans="1:19" s="93" customFormat="1" x14ac:dyDescent="0.2">
      <c r="A423" s="82">
        <v>2461</v>
      </c>
      <c r="B423" s="46">
        <v>1</v>
      </c>
      <c r="C423" s="4">
        <v>4</v>
      </c>
      <c r="D423" s="10" t="s">
        <v>411</v>
      </c>
      <c r="E423" s="97">
        <v>165</v>
      </c>
      <c r="F423" s="62"/>
      <c r="G423" s="62"/>
      <c r="H423" s="62"/>
      <c r="I423" s="62"/>
      <c r="J423" s="62"/>
      <c r="K423" s="62"/>
      <c r="L423" s="62"/>
      <c r="M423" s="63">
        <v>165</v>
      </c>
      <c r="N423" s="62"/>
      <c r="O423" s="62"/>
      <c r="P423" s="62"/>
      <c r="Q423" s="62"/>
      <c r="R423" s="45">
        <f t="shared" si="21"/>
        <v>165</v>
      </c>
      <c r="S423" s="6">
        <f t="shared" si="19"/>
        <v>0</v>
      </c>
    </row>
    <row r="424" spans="1:19" s="93" customFormat="1" ht="24" x14ac:dyDescent="0.25">
      <c r="A424" s="98">
        <v>2461</v>
      </c>
      <c r="B424" s="46">
        <v>1</v>
      </c>
      <c r="C424" s="4">
        <v>4</v>
      </c>
      <c r="D424" s="107" t="s">
        <v>412</v>
      </c>
      <c r="E424" s="67">
        <v>320</v>
      </c>
      <c r="F424" s="49"/>
      <c r="G424" s="49"/>
      <c r="H424" s="49">
        <v>320</v>
      </c>
      <c r="I424" s="49"/>
      <c r="J424" s="49"/>
      <c r="K424" s="49"/>
      <c r="L424" s="49"/>
      <c r="M424" s="68"/>
      <c r="N424" s="49"/>
      <c r="O424" s="49"/>
      <c r="P424" s="49"/>
      <c r="Q424" s="49"/>
      <c r="R424" s="45">
        <f t="shared" si="21"/>
        <v>320</v>
      </c>
      <c r="S424" s="6">
        <f t="shared" si="19"/>
        <v>0</v>
      </c>
    </row>
    <row r="425" spans="1:19" s="93" customFormat="1" x14ac:dyDescent="0.25">
      <c r="A425" s="98">
        <v>2461</v>
      </c>
      <c r="B425" s="46">
        <v>1</v>
      </c>
      <c r="C425" s="4">
        <v>4</v>
      </c>
      <c r="D425" s="23" t="s">
        <v>413</v>
      </c>
      <c r="E425" s="67">
        <v>200</v>
      </c>
      <c r="F425" s="49"/>
      <c r="G425" s="49"/>
      <c r="H425" s="49">
        <v>200</v>
      </c>
      <c r="I425" s="49"/>
      <c r="J425" s="49"/>
      <c r="K425" s="49"/>
      <c r="L425" s="49"/>
      <c r="M425" s="68"/>
      <c r="N425" s="49"/>
      <c r="O425" s="49"/>
      <c r="P425" s="49"/>
      <c r="Q425" s="49"/>
      <c r="R425" s="45">
        <f t="shared" si="21"/>
        <v>200</v>
      </c>
      <c r="S425" s="6">
        <f t="shared" si="19"/>
        <v>0</v>
      </c>
    </row>
    <row r="426" spans="1:19" s="93" customFormat="1" x14ac:dyDescent="0.25">
      <c r="A426" s="98">
        <v>2461</v>
      </c>
      <c r="B426" s="46">
        <v>1</v>
      </c>
      <c r="C426" s="4">
        <v>4</v>
      </c>
      <c r="D426" s="23" t="s">
        <v>414</v>
      </c>
      <c r="E426" s="67">
        <v>250</v>
      </c>
      <c r="F426" s="49"/>
      <c r="G426" s="49"/>
      <c r="H426" s="49">
        <v>250</v>
      </c>
      <c r="I426" s="49"/>
      <c r="J426" s="49"/>
      <c r="K426" s="49"/>
      <c r="L426" s="49"/>
      <c r="M426" s="68"/>
      <c r="N426" s="49"/>
      <c r="O426" s="49"/>
      <c r="P426" s="49"/>
      <c r="Q426" s="49"/>
      <c r="R426" s="45">
        <f t="shared" si="21"/>
        <v>250</v>
      </c>
      <c r="S426" s="6">
        <f t="shared" si="19"/>
        <v>0</v>
      </c>
    </row>
    <row r="427" spans="1:19" s="93" customFormat="1" x14ac:dyDescent="0.25">
      <c r="A427" s="85">
        <v>2461</v>
      </c>
      <c r="B427" s="46">
        <v>2</v>
      </c>
      <c r="C427" s="4">
        <v>4</v>
      </c>
      <c r="D427" s="23" t="s">
        <v>415</v>
      </c>
      <c r="E427" s="67">
        <v>50</v>
      </c>
      <c r="F427" s="49"/>
      <c r="G427" s="49"/>
      <c r="H427" s="49">
        <v>50</v>
      </c>
      <c r="I427" s="49"/>
      <c r="J427" s="49"/>
      <c r="K427" s="49"/>
      <c r="L427" s="49"/>
      <c r="M427" s="68"/>
      <c r="N427" s="49"/>
      <c r="O427" s="49"/>
      <c r="P427" s="49"/>
      <c r="Q427" s="49"/>
      <c r="R427" s="91">
        <f t="shared" si="21"/>
        <v>50</v>
      </c>
      <c r="S427" s="6">
        <f t="shared" si="19"/>
        <v>0</v>
      </c>
    </row>
    <row r="428" spans="1:19" s="93" customFormat="1" ht="30" x14ac:dyDescent="0.25">
      <c r="A428" s="108">
        <v>2461</v>
      </c>
      <c r="B428" s="46">
        <v>1</v>
      </c>
      <c r="C428" s="4">
        <v>4</v>
      </c>
      <c r="D428" s="13" t="s">
        <v>416</v>
      </c>
      <c r="E428" s="44">
        <v>238</v>
      </c>
      <c r="F428" s="6"/>
      <c r="G428" s="6">
        <v>238</v>
      </c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45">
        <f t="shared" si="21"/>
        <v>238</v>
      </c>
      <c r="S428" s="6">
        <f t="shared" si="19"/>
        <v>0</v>
      </c>
    </row>
    <row r="429" spans="1:19" s="93" customFormat="1" x14ac:dyDescent="0.25">
      <c r="A429" s="96">
        <v>2471</v>
      </c>
      <c r="B429" s="46">
        <v>1</v>
      </c>
      <c r="C429" s="4">
        <v>4</v>
      </c>
      <c r="D429" s="109" t="s">
        <v>417</v>
      </c>
      <c r="E429" s="48">
        <v>500</v>
      </c>
      <c r="F429" s="49"/>
      <c r="G429" s="49">
        <v>500</v>
      </c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5">
        <f t="shared" si="21"/>
        <v>500</v>
      </c>
      <c r="S429" s="6">
        <f t="shared" si="19"/>
        <v>0</v>
      </c>
    </row>
    <row r="430" spans="1:19" s="93" customFormat="1" x14ac:dyDescent="0.25">
      <c r="A430" s="96">
        <v>2481</v>
      </c>
      <c r="B430" s="46">
        <v>1</v>
      </c>
      <c r="C430" s="4">
        <v>4</v>
      </c>
      <c r="D430" s="5" t="s">
        <v>418</v>
      </c>
      <c r="E430" s="53">
        <v>300</v>
      </c>
      <c r="F430" s="6"/>
      <c r="G430" s="6"/>
      <c r="H430" s="6"/>
      <c r="I430" s="6"/>
      <c r="J430" s="6"/>
      <c r="K430" s="6"/>
      <c r="L430" s="6"/>
      <c r="M430" s="6">
        <v>300</v>
      </c>
      <c r="N430" s="6"/>
      <c r="O430" s="6"/>
      <c r="P430" s="6"/>
      <c r="Q430" s="6"/>
      <c r="R430" s="45">
        <f t="shared" si="21"/>
        <v>300</v>
      </c>
      <c r="S430" s="6">
        <f t="shared" si="19"/>
        <v>0</v>
      </c>
    </row>
    <row r="431" spans="1:19" s="93" customFormat="1" x14ac:dyDescent="0.25">
      <c r="A431" s="96">
        <v>2481</v>
      </c>
      <c r="B431" s="46">
        <v>1</v>
      </c>
      <c r="C431" s="4">
        <v>4</v>
      </c>
      <c r="D431" s="5" t="s">
        <v>419</v>
      </c>
      <c r="E431" s="53">
        <v>400</v>
      </c>
      <c r="F431" s="6"/>
      <c r="G431" s="6"/>
      <c r="H431" s="6"/>
      <c r="I431" s="6"/>
      <c r="J431" s="6"/>
      <c r="K431" s="6"/>
      <c r="L431" s="6"/>
      <c r="M431" s="6">
        <v>400</v>
      </c>
      <c r="N431" s="6"/>
      <c r="O431" s="6"/>
      <c r="P431" s="6"/>
      <c r="Q431" s="6"/>
      <c r="R431" s="45">
        <f t="shared" si="21"/>
        <v>400</v>
      </c>
      <c r="S431" s="6">
        <f t="shared" si="19"/>
        <v>0</v>
      </c>
    </row>
    <row r="432" spans="1:19" s="93" customFormat="1" x14ac:dyDescent="0.25">
      <c r="A432" s="96">
        <v>2481</v>
      </c>
      <c r="B432" s="46">
        <v>1</v>
      </c>
      <c r="C432" s="4">
        <v>4</v>
      </c>
      <c r="D432" s="109" t="s">
        <v>420</v>
      </c>
      <c r="E432" s="48">
        <v>6000</v>
      </c>
      <c r="F432" s="49"/>
      <c r="G432" s="49">
        <v>2000</v>
      </c>
      <c r="H432" s="49"/>
      <c r="I432" s="49">
        <v>2000</v>
      </c>
      <c r="J432" s="49"/>
      <c r="K432" s="49"/>
      <c r="L432" s="49">
        <v>2000</v>
      </c>
      <c r="M432" s="49"/>
      <c r="N432" s="49"/>
      <c r="O432" s="49"/>
      <c r="P432" s="49"/>
      <c r="Q432" s="49"/>
      <c r="R432" s="45">
        <f t="shared" si="21"/>
        <v>6000</v>
      </c>
      <c r="S432" s="6">
        <f t="shared" si="19"/>
        <v>0</v>
      </c>
    </row>
    <row r="433" spans="1:19" s="93" customFormat="1" x14ac:dyDescent="0.25">
      <c r="A433" s="96">
        <v>2481</v>
      </c>
      <c r="B433" s="46">
        <v>1</v>
      </c>
      <c r="C433" s="4">
        <v>4</v>
      </c>
      <c r="D433" s="74" t="s">
        <v>421</v>
      </c>
      <c r="E433" s="48">
        <v>8000</v>
      </c>
      <c r="F433" s="6"/>
      <c r="G433" s="49"/>
      <c r="H433" s="49"/>
      <c r="I433" s="49">
        <v>8000</v>
      </c>
      <c r="J433" s="49"/>
      <c r="K433" s="49"/>
      <c r="L433" s="49"/>
      <c r="M433" s="49"/>
      <c r="N433" s="49"/>
      <c r="O433" s="49"/>
      <c r="P433" s="49"/>
      <c r="Q433" s="49"/>
      <c r="R433" s="45">
        <f t="shared" si="21"/>
        <v>8000</v>
      </c>
      <c r="S433" s="6">
        <f t="shared" si="19"/>
        <v>0</v>
      </c>
    </row>
    <row r="434" spans="1:19" s="93" customFormat="1" x14ac:dyDescent="0.25">
      <c r="A434" s="98">
        <v>2481</v>
      </c>
      <c r="B434" s="46">
        <v>1</v>
      </c>
      <c r="C434" s="4">
        <v>4</v>
      </c>
      <c r="D434" s="5" t="s">
        <v>422</v>
      </c>
      <c r="E434" s="67">
        <v>4025</v>
      </c>
      <c r="F434" s="6"/>
      <c r="G434" s="6"/>
      <c r="H434" s="6"/>
      <c r="I434" s="6">
        <v>4025</v>
      </c>
      <c r="J434" s="6"/>
      <c r="K434" s="6"/>
      <c r="L434" s="6"/>
      <c r="M434" s="6"/>
      <c r="N434" s="6"/>
      <c r="O434" s="6"/>
      <c r="P434" s="6"/>
      <c r="Q434" s="6"/>
      <c r="R434" s="45">
        <f t="shared" ref="R434:R440" si="22">SUM(G434:Q434)</f>
        <v>4025</v>
      </c>
      <c r="S434" s="6">
        <f t="shared" si="19"/>
        <v>0</v>
      </c>
    </row>
    <row r="435" spans="1:19" s="93" customFormat="1" x14ac:dyDescent="0.25">
      <c r="A435" s="96">
        <v>2491</v>
      </c>
      <c r="B435" s="46">
        <v>1</v>
      </c>
      <c r="C435" s="4">
        <v>4</v>
      </c>
      <c r="D435" s="74" t="s">
        <v>423</v>
      </c>
      <c r="E435" s="48">
        <v>7500</v>
      </c>
      <c r="F435" s="6"/>
      <c r="G435" s="49"/>
      <c r="H435" s="49">
        <v>1500</v>
      </c>
      <c r="I435" s="49">
        <v>1500</v>
      </c>
      <c r="J435" s="49">
        <v>2000</v>
      </c>
      <c r="K435" s="49"/>
      <c r="L435" s="49"/>
      <c r="M435" s="49"/>
      <c r="N435" s="49"/>
      <c r="O435" s="49">
        <v>2500</v>
      </c>
      <c r="P435" s="49"/>
      <c r="Q435" s="49"/>
      <c r="R435" s="45">
        <f t="shared" si="22"/>
        <v>7500</v>
      </c>
      <c r="S435" s="6">
        <f t="shared" si="19"/>
        <v>0</v>
      </c>
    </row>
    <row r="436" spans="1:19" s="93" customFormat="1" x14ac:dyDescent="0.25">
      <c r="A436" s="96">
        <v>2491</v>
      </c>
      <c r="B436" s="46">
        <v>1</v>
      </c>
      <c r="C436" s="4">
        <v>4</v>
      </c>
      <c r="D436" s="74" t="s">
        <v>424</v>
      </c>
      <c r="E436" s="48">
        <v>2600</v>
      </c>
      <c r="F436" s="6"/>
      <c r="G436" s="49">
        <v>2600</v>
      </c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5">
        <f t="shared" si="22"/>
        <v>2600</v>
      </c>
      <c r="S436" s="6">
        <f t="shared" si="19"/>
        <v>0</v>
      </c>
    </row>
    <row r="437" spans="1:19" s="93" customFormat="1" x14ac:dyDescent="0.25">
      <c r="A437" s="96">
        <v>2491</v>
      </c>
      <c r="B437" s="46">
        <v>1</v>
      </c>
      <c r="C437" s="4">
        <v>4</v>
      </c>
      <c r="D437" s="110" t="s">
        <v>425</v>
      </c>
      <c r="E437" s="53">
        <v>600</v>
      </c>
      <c r="F437" s="6"/>
      <c r="G437" s="6"/>
      <c r="H437" s="6"/>
      <c r="I437" s="6">
        <v>600</v>
      </c>
      <c r="J437" s="6"/>
      <c r="K437" s="6"/>
      <c r="L437" s="6"/>
      <c r="M437" s="6"/>
      <c r="N437" s="6"/>
      <c r="O437" s="6"/>
      <c r="P437" s="6"/>
      <c r="Q437" s="6"/>
      <c r="R437" s="45">
        <f t="shared" si="22"/>
        <v>600</v>
      </c>
      <c r="S437" s="6">
        <f t="shared" si="19"/>
        <v>0</v>
      </c>
    </row>
    <row r="438" spans="1:19" s="93" customFormat="1" x14ac:dyDescent="0.2">
      <c r="A438" s="96">
        <v>2491</v>
      </c>
      <c r="B438" s="46">
        <v>1</v>
      </c>
      <c r="C438" s="4">
        <v>4</v>
      </c>
      <c r="D438" s="17" t="s">
        <v>426</v>
      </c>
      <c r="E438" s="53">
        <v>3500</v>
      </c>
      <c r="F438" s="6"/>
      <c r="G438" s="6"/>
      <c r="H438" s="6"/>
      <c r="I438" s="6">
        <v>3500</v>
      </c>
      <c r="J438" s="6"/>
      <c r="K438" s="6"/>
      <c r="L438" s="6"/>
      <c r="M438" s="6"/>
      <c r="N438" s="6"/>
      <c r="O438" s="6"/>
      <c r="P438" s="6"/>
      <c r="Q438" s="6"/>
      <c r="R438" s="45">
        <f t="shared" si="22"/>
        <v>3500</v>
      </c>
      <c r="S438" s="6">
        <f t="shared" si="19"/>
        <v>0</v>
      </c>
    </row>
    <row r="439" spans="1:19" s="93" customFormat="1" x14ac:dyDescent="0.2">
      <c r="A439" s="96">
        <v>2491</v>
      </c>
      <c r="B439" s="46">
        <v>1</v>
      </c>
      <c r="C439" s="4">
        <v>4</v>
      </c>
      <c r="D439" s="17" t="s">
        <v>427</v>
      </c>
      <c r="E439" s="53">
        <v>1000</v>
      </c>
      <c r="F439" s="6"/>
      <c r="G439" s="6"/>
      <c r="H439" s="6"/>
      <c r="I439" s="6">
        <v>1000</v>
      </c>
      <c r="J439" s="6"/>
      <c r="K439" s="6"/>
      <c r="L439" s="6"/>
      <c r="M439" s="6"/>
      <c r="N439" s="6"/>
      <c r="O439" s="6"/>
      <c r="P439" s="6"/>
      <c r="Q439" s="6"/>
      <c r="R439" s="45">
        <f t="shared" si="22"/>
        <v>1000</v>
      </c>
      <c r="S439" s="6">
        <f t="shared" si="19"/>
        <v>0</v>
      </c>
    </row>
    <row r="440" spans="1:19" s="93" customFormat="1" x14ac:dyDescent="0.25">
      <c r="A440" s="96">
        <v>2491</v>
      </c>
      <c r="B440" s="46">
        <v>1</v>
      </c>
      <c r="C440" s="4">
        <v>4</v>
      </c>
      <c r="D440" s="7" t="s">
        <v>428</v>
      </c>
      <c r="E440" s="53">
        <v>570</v>
      </c>
      <c r="F440" s="6"/>
      <c r="G440" s="6"/>
      <c r="H440" s="6"/>
      <c r="I440" s="6">
        <v>570</v>
      </c>
      <c r="J440" s="6"/>
      <c r="K440" s="6"/>
      <c r="L440" s="6"/>
      <c r="M440" s="6"/>
      <c r="N440" s="6"/>
      <c r="O440" s="6"/>
      <c r="P440" s="6"/>
      <c r="Q440" s="6"/>
      <c r="R440" s="45">
        <f t="shared" si="22"/>
        <v>570</v>
      </c>
      <c r="S440" s="6">
        <f t="shared" si="19"/>
        <v>0</v>
      </c>
    </row>
    <row r="441" spans="1:19" s="93" customFormat="1" ht="24" x14ac:dyDescent="0.25">
      <c r="A441" s="96">
        <v>2491</v>
      </c>
      <c r="B441" s="46">
        <v>2</v>
      </c>
      <c r="C441" s="4">
        <v>4</v>
      </c>
      <c r="D441" s="1" t="s">
        <v>429</v>
      </c>
      <c r="E441" s="55">
        <v>110</v>
      </c>
      <c r="F441" s="6"/>
      <c r="G441" s="56">
        <v>110</v>
      </c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57">
        <f t="shared" si="21"/>
        <v>110</v>
      </c>
      <c r="S441" s="6">
        <f t="shared" si="19"/>
        <v>0</v>
      </c>
    </row>
    <row r="442" spans="1:19" s="93" customFormat="1" ht="24" x14ac:dyDescent="0.25">
      <c r="A442" s="96">
        <v>2491</v>
      </c>
      <c r="B442" s="46">
        <v>2</v>
      </c>
      <c r="C442" s="4">
        <v>4</v>
      </c>
      <c r="D442" s="1" t="s">
        <v>430</v>
      </c>
      <c r="E442" s="55">
        <v>90</v>
      </c>
      <c r="F442" s="6"/>
      <c r="G442" s="56">
        <v>90</v>
      </c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57">
        <f t="shared" si="21"/>
        <v>90</v>
      </c>
      <c r="S442" s="6">
        <f t="shared" si="19"/>
        <v>0</v>
      </c>
    </row>
    <row r="443" spans="1:19" s="93" customFormat="1" ht="24" x14ac:dyDescent="0.25">
      <c r="A443" s="96">
        <v>2491</v>
      </c>
      <c r="B443" s="46">
        <v>2</v>
      </c>
      <c r="C443" s="4">
        <v>4</v>
      </c>
      <c r="D443" s="1" t="s">
        <v>431</v>
      </c>
      <c r="E443" s="55">
        <v>60</v>
      </c>
      <c r="F443" s="6"/>
      <c r="G443" s="56">
        <v>60</v>
      </c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57">
        <f t="shared" si="21"/>
        <v>60</v>
      </c>
      <c r="S443" s="6">
        <f t="shared" si="19"/>
        <v>0</v>
      </c>
    </row>
    <row r="444" spans="1:19" s="93" customFormat="1" ht="24" x14ac:dyDescent="0.25">
      <c r="A444" s="96">
        <v>2491</v>
      </c>
      <c r="B444" s="46">
        <v>2</v>
      </c>
      <c r="C444" s="4">
        <v>4</v>
      </c>
      <c r="D444" s="1" t="s">
        <v>432</v>
      </c>
      <c r="E444" s="55">
        <v>60</v>
      </c>
      <c r="F444" s="6"/>
      <c r="G444" s="56">
        <v>60</v>
      </c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57">
        <f t="shared" si="21"/>
        <v>60</v>
      </c>
      <c r="S444" s="6">
        <f t="shared" si="19"/>
        <v>0</v>
      </c>
    </row>
    <row r="445" spans="1:19" s="93" customFormat="1" ht="24" x14ac:dyDescent="0.25">
      <c r="A445" s="96">
        <v>2491</v>
      </c>
      <c r="B445" s="46">
        <v>2</v>
      </c>
      <c r="C445" s="4">
        <v>4</v>
      </c>
      <c r="D445" s="1" t="s">
        <v>433</v>
      </c>
      <c r="E445" s="55">
        <v>60</v>
      </c>
      <c r="F445" s="6"/>
      <c r="G445" s="56">
        <v>60</v>
      </c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57">
        <f t="shared" si="21"/>
        <v>60</v>
      </c>
      <c r="S445" s="6">
        <f t="shared" si="19"/>
        <v>0</v>
      </c>
    </row>
    <row r="446" spans="1:19" s="93" customFormat="1" ht="24" x14ac:dyDescent="0.25">
      <c r="A446" s="96">
        <v>2491</v>
      </c>
      <c r="B446" s="46">
        <v>2</v>
      </c>
      <c r="C446" s="4">
        <v>4</v>
      </c>
      <c r="D446" s="1" t="s">
        <v>434</v>
      </c>
      <c r="E446" s="55">
        <v>60</v>
      </c>
      <c r="F446" s="6"/>
      <c r="G446" s="56">
        <v>60</v>
      </c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57">
        <f t="shared" si="21"/>
        <v>60</v>
      </c>
      <c r="S446" s="6">
        <f t="shared" si="19"/>
        <v>0</v>
      </c>
    </row>
    <row r="447" spans="1:19" s="93" customFormat="1" x14ac:dyDescent="0.25">
      <c r="A447" s="96">
        <v>2491</v>
      </c>
      <c r="B447" s="46">
        <v>2</v>
      </c>
      <c r="C447" s="4">
        <v>4</v>
      </c>
      <c r="D447" s="1" t="s">
        <v>435</v>
      </c>
      <c r="E447" s="55">
        <v>313.20000000000005</v>
      </c>
      <c r="F447" s="6"/>
      <c r="G447" s="56">
        <v>313.2</v>
      </c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57">
        <f t="shared" si="21"/>
        <v>313.2</v>
      </c>
      <c r="S447" s="6">
        <f t="shared" si="19"/>
        <v>0</v>
      </c>
    </row>
    <row r="448" spans="1:19" s="93" customFormat="1" x14ac:dyDescent="0.25">
      <c r="A448" s="96">
        <v>2491</v>
      </c>
      <c r="B448" s="46">
        <v>1</v>
      </c>
      <c r="C448" s="4">
        <v>4</v>
      </c>
      <c r="D448" s="111" t="s">
        <v>436</v>
      </c>
      <c r="E448" s="67">
        <v>90</v>
      </c>
      <c r="F448" s="49"/>
      <c r="G448" s="49"/>
      <c r="H448" s="49"/>
      <c r="I448" s="49"/>
      <c r="J448" s="49"/>
      <c r="K448" s="49"/>
      <c r="L448" s="49"/>
      <c r="M448" s="68">
        <v>90</v>
      </c>
      <c r="N448" s="49"/>
      <c r="O448" s="49"/>
      <c r="P448" s="49"/>
      <c r="Q448" s="49"/>
      <c r="R448" s="45">
        <f t="shared" si="21"/>
        <v>90</v>
      </c>
      <c r="S448" s="6">
        <f t="shared" si="19"/>
        <v>0</v>
      </c>
    </row>
    <row r="449" spans="1:19" s="93" customFormat="1" x14ac:dyDescent="0.25">
      <c r="A449" s="96">
        <v>2491</v>
      </c>
      <c r="B449" s="46">
        <v>1</v>
      </c>
      <c r="C449" s="4">
        <v>4</v>
      </c>
      <c r="D449" s="111" t="s">
        <v>437</v>
      </c>
      <c r="E449" s="67">
        <v>48</v>
      </c>
      <c r="F449" s="49"/>
      <c r="G449" s="49"/>
      <c r="H449" s="49"/>
      <c r="I449" s="49"/>
      <c r="J449" s="49"/>
      <c r="K449" s="49"/>
      <c r="L449" s="49"/>
      <c r="M449" s="68">
        <v>48</v>
      </c>
      <c r="N449" s="49"/>
      <c r="O449" s="49"/>
      <c r="P449" s="49"/>
      <c r="Q449" s="49"/>
      <c r="R449" s="45">
        <f t="shared" si="21"/>
        <v>48</v>
      </c>
      <c r="S449" s="6">
        <f t="shared" si="19"/>
        <v>0</v>
      </c>
    </row>
    <row r="450" spans="1:19" s="93" customFormat="1" x14ac:dyDescent="0.25">
      <c r="A450" s="96">
        <v>2491</v>
      </c>
      <c r="B450" s="46">
        <v>1</v>
      </c>
      <c r="C450" s="4">
        <v>4</v>
      </c>
      <c r="D450" s="5" t="s">
        <v>438</v>
      </c>
      <c r="E450" s="53">
        <v>650</v>
      </c>
      <c r="F450" s="6"/>
      <c r="G450" s="6"/>
      <c r="H450" s="6"/>
      <c r="I450" s="6"/>
      <c r="J450" s="6"/>
      <c r="K450" s="6"/>
      <c r="L450" s="6"/>
      <c r="M450" s="6"/>
      <c r="N450" s="6">
        <v>650</v>
      </c>
      <c r="O450" s="6"/>
      <c r="P450" s="6"/>
      <c r="Q450" s="6"/>
      <c r="R450" s="45">
        <f t="shared" si="21"/>
        <v>650</v>
      </c>
      <c r="S450" s="6">
        <f t="shared" si="19"/>
        <v>0</v>
      </c>
    </row>
    <row r="451" spans="1:19" s="93" customFormat="1" ht="30" x14ac:dyDescent="0.25">
      <c r="A451" s="96">
        <v>2491</v>
      </c>
      <c r="B451" s="46">
        <v>1</v>
      </c>
      <c r="C451" s="4">
        <v>4</v>
      </c>
      <c r="D451" s="5" t="s">
        <v>439</v>
      </c>
      <c r="E451" s="53">
        <v>750</v>
      </c>
      <c r="F451" s="6"/>
      <c r="G451" s="6"/>
      <c r="H451" s="6"/>
      <c r="I451" s="6"/>
      <c r="J451" s="6"/>
      <c r="K451" s="6"/>
      <c r="L451" s="6"/>
      <c r="M451" s="6"/>
      <c r="N451" s="6">
        <v>750</v>
      </c>
      <c r="O451" s="6"/>
      <c r="P451" s="6"/>
      <c r="Q451" s="6"/>
      <c r="R451" s="45">
        <f t="shared" si="21"/>
        <v>750</v>
      </c>
      <c r="S451" s="6">
        <f t="shared" si="19"/>
        <v>0</v>
      </c>
    </row>
    <row r="452" spans="1:19" s="93" customFormat="1" x14ac:dyDescent="0.2">
      <c r="A452" s="96">
        <v>2511</v>
      </c>
      <c r="B452" s="46">
        <v>1</v>
      </c>
      <c r="C452" s="4">
        <v>4</v>
      </c>
      <c r="D452" s="24" t="s">
        <v>440</v>
      </c>
      <c r="E452" s="53">
        <v>790</v>
      </c>
      <c r="F452" s="6"/>
      <c r="G452" s="6">
        <v>790</v>
      </c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45">
        <f t="shared" ref="R452:R457" si="23">SUM(G452:Q452)</f>
        <v>790</v>
      </c>
      <c r="S452" s="6">
        <f t="shared" si="19"/>
        <v>0</v>
      </c>
    </row>
    <row r="453" spans="1:19" s="93" customFormat="1" x14ac:dyDescent="0.2">
      <c r="A453" s="96">
        <v>2511</v>
      </c>
      <c r="B453" s="46">
        <v>1</v>
      </c>
      <c r="C453" s="4">
        <v>4</v>
      </c>
      <c r="D453" s="20" t="s">
        <v>441</v>
      </c>
      <c r="E453" s="53">
        <v>187</v>
      </c>
      <c r="F453" s="6"/>
      <c r="G453" s="6">
        <v>187</v>
      </c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45">
        <f t="shared" si="23"/>
        <v>187</v>
      </c>
      <c r="S453" s="6">
        <f t="shared" si="19"/>
        <v>0</v>
      </c>
    </row>
    <row r="454" spans="1:19" s="93" customFormat="1" x14ac:dyDescent="0.2">
      <c r="A454" s="96">
        <v>2511</v>
      </c>
      <c r="B454" s="46">
        <v>1</v>
      </c>
      <c r="C454" s="4">
        <v>4</v>
      </c>
      <c r="D454" s="20" t="s">
        <v>442</v>
      </c>
      <c r="E454" s="53">
        <v>285</v>
      </c>
      <c r="F454" s="6"/>
      <c r="G454" s="6">
        <v>285</v>
      </c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45">
        <f t="shared" si="23"/>
        <v>285</v>
      </c>
      <c r="S454" s="6">
        <f t="shared" ref="S454:S517" si="24">E454-R454</f>
        <v>0</v>
      </c>
    </row>
    <row r="455" spans="1:19" s="93" customFormat="1" x14ac:dyDescent="0.2">
      <c r="A455" s="96">
        <v>2511</v>
      </c>
      <c r="B455" s="46">
        <v>1</v>
      </c>
      <c r="C455" s="4">
        <v>4</v>
      </c>
      <c r="D455" s="20" t="s">
        <v>443</v>
      </c>
      <c r="E455" s="53">
        <v>203.58</v>
      </c>
      <c r="F455" s="6"/>
      <c r="G455" s="6">
        <v>203.58</v>
      </c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45">
        <f t="shared" si="23"/>
        <v>203.58</v>
      </c>
      <c r="S455" s="6">
        <f t="shared" si="24"/>
        <v>0</v>
      </c>
    </row>
    <row r="456" spans="1:19" s="93" customFormat="1" x14ac:dyDescent="0.2">
      <c r="A456" s="96">
        <v>2511</v>
      </c>
      <c r="B456" s="46">
        <v>1</v>
      </c>
      <c r="C456" s="4">
        <v>4</v>
      </c>
      <c r="D456" s="24" t="s">
        <v>444</v>
      </c>
      <c r="E456" s="53">
        <v>150</v>
      </c>
      <c r="F456" s="6"/>
      <c r="G456" s="6">
        <v>150</v>
      </c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45">
        <f t="shared" si="23"/>
        <v>150</v>
      </c>
      <c r="S456" s="6">
        <f t="shared" si="24"/>
        <v>0</v>
      </c>
    </row>
    <row r="457" spans="1:19" s="93" customFormat="1" x14ac:dyDescent="0.2">
      <c r="A457" s="43">
        <v>2511</v>
      </c>
      <c r="B457" s="46">
        <v>1</v>
      </c>
      <c r="C457" s="4">
        <v>4</v>
      </c>
      <c r="D457" s="20" t="s">
        <v>445</v>
      </c>
      <c r="E457" s="53">
        <v>445.43999999999994</v>
      </c>
      <c r="F457" s="6"/>
      <c r="G457" s="6">
        <v>445.44</v>
      </c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45">
        <f t="shared" si="23"/>
        <v>445.44</v>
      </c>
      <c r="S457" s="6">
        <f t="shared" si="24"/>
        <v>0</v>
      </c>
    </row>
    <row r="458" spans="1:19" s="93" customFormat="1" x14ac:dyDescent="0.2">
      <c r="A458" s="60">
        <v>2511</v>
      </c>
      <c r="B458" s="46">
        <v>1</v>
      </c>
      <c r="C458" s="4">
        <v>4</v>
      </c>
      <c r="D458" s="25" t="s">
        <v>446</v>
      </c>
      <c r="E458" s="97">
        <v>209.2</v>
      </c>
      <c r="F458" s="6"/>
      <c r="G458" s="62"/>
      <c r="H458" s="62"/>
      <c r="I458" s="62"/>
      <c r="J458" s="62"/>
      <c r="K458" s="62"/>
      <c r="L458" s="62"/>
      <c r="M458" s="63">
        <v>209.2</v>
      </c>
      <c r="N458" s="62"/>
      <c r="O458" s="62"/>
      <c r="P458" s="62"/>
      <c r="Q458" s="62"/>
      <c r="R458" s="45">
        <f t="shared" si="21"/>
        <v>209.2</v>
      </c>
      <c r="S458" s="6">
        <f t="shared" si="24"/>
        <v>0</v>
      </c>
    </row>
    <row r="459" spans="1:19" s="93" customFormat="1" x14ac:dyDescent="0.2">
      <c r="A459" s="60">
        <v>2511</v>
      </c>
      <c r="B459" s="46">
        <v>1</v>
      </c>
      <c r="C459" s="4">
        <v>4</v>
      </c>
      <c r="D459" s="26" t="s">
        <v>447</v>
      </c>
      <c r="E459" s="97">
        <v>379.9</v>
      </c>
      <c r="F459" s="6"/>
      <c r="G459" s="62"/>
      <c r="H459" s="62"/>
      <c r="I459" s="62"/>
      <c r="J459" s="62"/>
      <c r="K459" s="62"/>
      <c r="L459" s="62"/>
      <c r="M459" s="63">
        <v>379.9</v>
      </c>
      <c r="N459" s="62"/>
      <c r="O459" s="62"/>
      <c r="P459" s="62"/>
      <c r="Q459" s="62"/>
      <c r="R459" s="45">
        <f t="shared" si="21"/>
        <v>379.9</v>
      </c>
      <c r="S459" s="6">
        <f t="shared" si="24"/>
        <v>0</v>
      </c>
    </row>
    <row r="460" spans="1:19" s="93" customFormat="1" x14ac:dyDescent="0.2">
      <c r="A460" s="60">
        <v>2511</v>
      </c>
      <c r="B460" s="46">
        <v>1</v>
      </c>
      <c r="C460" s="4">
        <v>4</v>
      </c>
      <c r="D460" s="10" t="s">
        <v>448</v>
      </c>
      <c r="E460" s="97">
        <v>275</v>
      </c>
      <c r="F460" s="6"/>
      <c r="G460" s="62"/>
      <c r="H460" s="62"/>
      <c r="I460" s="62"/>
      <c r="J460" s="62"/>
      <c r="K460" s="62"/>
      <c r="L460" s="62"/>
      <c r="M460" s="63">
        <v>275</v>
      </c>
      <c r="N460" s="62"/>
      <c r="O460" s="62"/>
      <c r="P460" s="62"/>
      <c r="Q460" s="62"/>
      <c r="R460" s="45">
        <f t="shared" si="21"/>
        <v>275</v>
      </c>
      <c r="S460" s="6">
        <f t="shared" si="24"/>
        <v>0</v>
      </c>
    </row>
    <row r="461" spans="1:19" s="93" customFormat="1" x14ac:dyDescent="0.25">
      <c r="A461" s="85">
        <v>2511</v>
      </c>
      <c r="B461" s="46">
        <v>1</v>
      </c>
      <c r="C461" s="4">
        <v>4</v>
      </c>
      <c r="D461" s="107" t="s">
        <v>449</v>
      </c>
      <c r="E461" s="67">
        <v>660</v>
      </c>
      <c r="F461" s="6"/>
      <c r="G461" s="49"/>
      <c r="H461" s="49">
        <v>660</v>
      </c>
      <c r="I461" s="49"/>
      <c r="J461" s="49"/>
      <c r="K461" s="49"/>
      <c r="L461" s="49"/>
      <c r="M461" s="68"/>
      <c r="N461" s="49"/>
      <c r="O461" s="49"/>
      <c r="P461" s="49"/>
      <c r="Q461" s="49"/>
      <c r="R461" s="45">
        <f t="shared" si="21"/>
        <v>660</v>
      </c>
      <c r="S461" s="6">
        <f t="shared" si="24"/>
        <v>0</v>
      </c>
    </row>
    <row r="462" spans="1:19" s="93" customFormat="1" x14ac:dyDescent="0.25">
      <c r="A462" s="85">
        <v>2511</v>
      </c>
      <c r="B462" s="46">
        <v>1</v>
      </c>
      <c r="C462" s="4">
        <v>4</v>
      </c>
      <c r="D462" s="107" t="s">
        <v>450</v>
      </c>
      <c r="E462" s="67">
        <v>1500</v>
      </c>
      <c r="F462" s="6"/>
      <c r="G462" s="49"/>
      <c r="H462" s="49">
        <v>1500</v>
      </c>
      <c r="I462" s="49"/>
      <c r="J462" s="49"/>
      <c r="K462" s="49"/>
      <c r="L462" s="49"/>
      <c r="M462" s="68"/>
      <c r="N462" s="49"/>
      <c r="O462" s="49"/>
      <c r="P462" s="49"/>
      <c r="Q462" s="49"/>
      <c r="R462" s="45">
        <f t="shared" si="21"/>
        <v>1500</v>
      </c>
      <c r="S462" s="6">
        <f t="shared" si="24"/>
        <v>0</v>
      </c>
    </row>
    <row r="463" spans="1:19" s="93" customFormat="1" x14ac:dyDescent="0.25">
      <c r="A463" s="85">
        <v>2511</v>
      </c>
      <c r="B463" s="46">
        <v>1</v>
      </c>
      <c r="C463" s="4">
        <v>4</v>
      </c>
      <c r="D463" s="107" t="s">
        <v>451</v>
      </c>
      <c r="E463" s="67">
        <v>80</v>
      </c>
      <c r="F463" s="6"/>
      <c r="G463" s="49"/>
      <c r="H463" s="49"/>
      <c r="I463" s="49"/>
      <c r="J463" s="49"/>
      <c r="K463" s="49"/>
      <c r="L463" s="49"/>
      <c r="M463" s="68">
        <v>80</v>
      </c>
      <c r="N463" s="49"/>
      <c r="O463" s="49"/>
      <c r="P463" s="49"/>
      <c r="Q463" s="49"/>
      <c r="R463" s="45">
        <f t="shared" si="21"/>
        <v>80</v>
      </c>
      <c r="S463" s="6">
        <f t="shared" si="24"/>
        <v>0</v>
      </c>
    </row>
    <row r="464" spans="1:19" s="93" customFormat="1" x14ac:dyDescent="0.25">
      <c r="A464" s="85">
        <v>2511</v>
      </c>
      <c r="B464" s="46">
        <v>1</v>
      </c>
      <c r="C464" s="4">
        <v>4</v>
      </c>
      <c r="D464" s="107" t="s">
        <v>452</v>
      </c>
      <c r="E464" s="67">
        <v>175</v>
      </c>
      <c r="F464" s="49"/>
      <c r="G464" s="49"/>
      <c r="H464" s="112">
        <v>175</v>
      </c>
      <c r="I464" s="49"/>
      <c r="J464" s="49"/>
      <c r="K464" s="49"/>
      <c r="L464" s="49"/>
      <c r="M464" s="99"/>
      <c r="N464" s="49"/>
      <c r="O464" s="49"/>
      <c r="P464" s="49"/>
      <c r="Q464" s="49"/>
      <c r="R464" s="45">
        <f t="shared" si="21"/>
        <v>175</v>
      </c>
      <c r="S464" s="6">
        <f t="shared" si="24"/>
        <v>0</v>
      </c>
    </row>
    <row r="465" spans="1:19" s="93" customFormat="1" x14ac:dyDescent="0.25">
      <c r="A465" s="85">
        <v>2511</v>
      </c>
      <c r="B465" s="46">
        <v>1</v>
      </c>
      <c r="C465" s="4">
        <v>4</v>
      </c>
      <c r="D465" s="107" t="s">
        <v>453</v>
      </c>
      <c r="E465" s="67">
        <v>120</v>
      </c>
      <c r="F465" s="49"/>
      <c r="G465" s="49"/>
      <c r="H465" s="112">
        <v>120</v>
      </c>
      <c r="I465" s="49"/>
      <c r="J465" s="49"/>
      <c r="K465" s="49"/>
      <c r="L465" s="49"/>
      <c r="M465" s="99"/>
      <c r="N465" s="49"/>
      <c r="O465" s="49"/>
      <c r="P465" s="49"/>
      <c r="Q465" s="49"/>
      <c r="R465" s="45">
        <f t="shared" si="21"/>
        <v>120</v>
      </c>
      <c r="S465" s="6">
        <f t="shared" si="24"/>
        <v>0</v>
      </c>
    </row>
    <row r="466" spans="1:19" s="93" customFormat="1" x14ac:dyDescent="0.25">
      <c r="A466" s="85">
        <v>2511</v>
      </c>
      <c r="B466" s="46">
        <v>1</v>
      </c>
      <c r="C466" s="4">
        <v>4</v>
      </c>
      <c r="D466" s="113" t="s">
        <v>454</v>
      </c>
      <c r="E466" s="67">
        <v>80</v>
      </c>
      <c r="F466" s="49"/>
      <c r="G466" s="49"/>
      <c r="H466" s="112">
        <v>80</v>
      </c>
      <c r="I466" s="49"/>
      <c r="J466" s="49"/>
      <c r="K466" s="49"/>
      <c r="L466" s="49"/>
      <c r="M466" s="99"/>
      <c r="N466" s="49"/>
      <c r="O466" s="49"/>
      <c r="P466" s="49"/>
      <c r="Q466" s="49"/>
      <c r="R466" s="45">
        <f t="shared" si="21"/>
        <v>80</v>
      </c>
      <c r="S466" s="6">
        <f t="shared" si="24"/>
        <v>0</v>
      </c>
    </row>
    <row r="467" spans="1:19" s="93" customFormat="1" x14ac:dyDescent="0.25">
      <c r="A467" s="98">
        <v>2511</v>
      </c>
      <c r="B467" s="46">
        <v>1</v>
      </c>
      <c r="C467" s="4">
        <v>4</v>
      </c>
      <c r="D467" s="114" t="s">
        <v>455</v>
      </c>
      <c r="E467" s="115">
        <v>80</v>
      </c>
      <c r="F467" s="49"/>
      <c r="G467" s="49"/>
      <c r="H467" s="49"/>
      <c r="I467" s="49"/>
      <c r="J467" s="49"/>
      <c r="K467" s="49"/>
      <c r="L467" s="49"/>
      <c r="M467" s="99">
        <v>80</v>
      </c>
      <c r="N467" s="49"/>
      <c r="O467" s="49"/>
      <c r="P467" s="49"/>
      <c r="Q467" s="49"/>
      <c r="R467" s="45">
        <f t="shared" si="21"/>
        <v>80</v>
      </c>
      <c r="S467" s="6">
        <f t="shared" si="24"/>
        <v>0</v>
      </c>
    </row>
    <row r="468" spans="1:19" s="93" customFormat="1" x14ac:dyDescent="0.25">
      <c r="A468" s="85">
        <v>2511</v>
      </c>
      <c r="B468" s="46">
        <v>1</v>
      </c>
      <c r="C468" s="4">
        <v>4</v>
      </c>
      <c r="D468" s="107" t="s">
        <v>456</v>
      </c>
      <c r="E468" s="67">
        <v>150</v>
      </c>
      <c r="F468" s="49"/>
      <c r="G468" s="49"/>
      <c r="H468" s="49"/>
      <c r="I468" s="49"/>
      <c r="J468" s="49"/>
      <c r="K468" s="49"/>
      <c r="L468" s="49"/>
      <c r="M468" s="99">
        <v>150</v>
      </c>
      <c r="N468" s="49"/>
      <c r="O468" s="49"/>
      <c r="P468" s="49"/>
      <c r="Q468" s="49"/>
      <c r="R468" s="45">
        <f t="shared" si="21"/>
        <v>150</v>
      </c>
      <c r="S468" s="6">
        <f t="shared" si="24"/>
        <v>0</v>
      </c>
    </row>
    <row r="469" spans="1:19" s="93" customFormat="1" x14ac:dyDescent="0.25">
      <c r="A469" s="98">
        <v>2511</v>
      </c>
      <c r="B469" s="46">
        <v>1</v>
      </c>
      <c r="C469" s="4">
        <v>4</v>
      </c>
      <c r="D469" s="107" t="s">
        <v>457</v>
      </c>
      <c r="E469" s="67">
        <v>200</v>
      </c>
      <c r="F469" s="49"/>
      <c r="G469" s="49"/>
      <c r="H469" s="49"/>
      <c r="I469" s="49"/>
      <c r="J469" s="49"/>
      <c r="K469" s="49"/>
      <c r="L469" s="49"/>
      <c r="M469" s="99">
        <v>200</v>
      </c>
      <c r="N469" s="49"/>
      <c r="O469" s="49"/>
      <c r="P469" s="49"/>
      <c r="Q469" s="49"/>
      <c r="R469" s="45">
        <f t="shared" si="21"/>
        <v>200</v>
      </c>
      <c r="S469" s="6">
        <f t="shared" si="24"/>
        <v>0</v>
      </c>
    </row>
    <row r="470" spans="1:19" s="93" customFormat="1" x14ac:dyDescent="0.25">
      <c r="A470" s="98">
        <v>2511</v>
      </c>
      <c r="B470" s="46">
        <v>1</v>
      </c>
      <c r="C470" s="4">
        <v>4</v>
      </c>
      <c r="D470" s="107" t="s">
        <v>458</v>
      </c>
      <c r="E470" s="67">
        <v>90</v>
      </c>
      <c r="F470" s="49"/>
      <c r="G470" s="49"/>
      <c r="H470" s="49"/>
      <c r="I470" s="49"/>
      <c r="J470" s="49"/>
      <c r="K470" s="49"/>
      <c r="L470" s="49"/>
      <c r="M470" s="99">
        <v>90</v>
      </c>
      <c r="N470" s="49"/>
      <c r="O470" s="49"/>
      <c r="P470" s="49"/>
      <c r="Q470" s="49"/>
      <c r="R470" s="45">
        <f t="shared" si="21"/>
        <v>90</v>
      </c>
      <c r="S470" s="6">
        <f t="shared" si="24"/>
        <v>0</v>
      </c>
    </row>
    <row r="471" spans="1:19" s="93" customFormat="1" x14ac:dyDescent="0.25">
      <c r="A471" s="98">
        <v>2511</v>
      </c>
      <c r="B471" s="46">
        <v>1</v>
      </c>
      <c r="C471" s="4">
        <v>4</v>
      </c>
      <c r="D471" s="114" t="s">
        <v>459</v>
      </c>
      <c r="E471" s="67">
        <v>300</v>
      </c>
      <c r="F471" s="49"/>
      <c r="G471" s="49"/>
      <c r="H471" s="49"/>
      <c r="I471" s="49"/>
      <c r="J471" s="49"/>
      <c r="K471" s="49"/>
      <c r="L471" s="49"/>
      <c r="M471" s="99">
        <v>300</v>
      </c>
      <c r="N471" s="49"/>
      <c r="O471" s="49"/>
      <c r="P471" s="49"/>
      <c r="Q471" s="49"/>
      <c r="R471" s="45">
        <f t="shared" si="21"/>
        <v>300</v>
      </c>
      <c r="S471" s="6">
        <f t="shared" si="24"/>
        <v>0</v>
      </c>
    </row>
    <row r="472" spans="1:19" s="93" customFormat="1" x14ac:dyDescent="0.25">
      <c r="A472" s="98">
        <v>2511</v>
      </c>
      <c r="B472" s="46">
        <v>1</v>
      </c>
      <c r="C472" s="4">
        <v>4</v>
      </c>
      <c r="D472" s="114" t="s">
        <v>460</v>
      </c>
      <c r="E472" s="67">
        <v>200</v>
      </c>
      <c r="F472" s="49"/>
      <c r="G472" s="49"/>
      <c r="H472" s="49"/>
      <c r="I472" s="49"/>
      <c r="J472" s="49"/>
      <c r="K472" s="49"/>
      <c r="L472" s="49"/>
      <c r="M472" s="99">
        <v>200</v>
      </c>
      <c r="N472" s="49"/>
      <c r="O472" s="49"/>
      <c r="P472" s="49"/>
      <c r="Q472" s="49"/>
      <c r="R472" s="45">
        <f t="shared" si="21"/>
        <v>200</v>
      </c>
      <c r="S472" s="6">
        <f t="shared" si="24"/>
        <v>0</v>
      </c>
    </row>
    <row r="473" spans="1:19" s="93" customFormat="1" x14ac:dyDescent="0.25">
      <c r="A473" s="98">
        <v>2511</v>
      </c>
      <c r="B473" s="46">
        <v>1</v>
      </c>
      <c r="C473" s="4">
        <v>4</v>
      </c>
      <c r="D473" s="107" t="s">
        <v>461</v>
      </c>
      <c r="E473" s="67">
        <v>2600</v>
      </c>
      <c r="F473" s="49"/>
      <c r="G473" s="49"/>
      <c r="H473" s="49"/>
      <c r="I473" s="49"/>
      <c r="J473" s="49"/>
      <c r="K473" s="49"/>
      <c r="L473" s="49"/>
      <c r="M473" s="99">
        <v>2600</v>
      </c>
      <c r="N473" s="49"/>
      <c r="O473" s="49"/>
      <c r="P473" s="49"/>
      <c r="Q473" s="49"/>
      <c r="R473" s="45">
        <f t="shared" si="21"/>
        <v>2600</v>
      </c>
      <c r="S473" s="6">
        <f t="shared" si="24"/>
        <v>0</v>
      </c>
    </row>
    <row r="474" spans="1:19" s="93" customFormat="1" x14ac:dyDescent="0.25">
      <c r="A474" s="98">
        <v>2511</v>
      </c>
      <c r="B474" s="46">
        <v>1</v>
      </c>
      <c r="C474" s="4">
        <v>4</v>
      </c>
      <c r="D474" s="107" t="s">
        <v>462</v>
      </c>
      <c r="E474" s="67">
        <v>180</v>
      </c>
      <c r="F474" s="49"/>
      <c r="G474" s="49"/>
      <c r="H474" s="49"/>
      <c r="I474" s="49"/>
      <c r="J474" s="49"/>
      <c r="K474" s="49"/>
      <c r="L474" s="49"/>
      <c r="M474" s="99">
        <v>180</v>
      </c>
      <c r="N474" s="49"/>
      <c r="O474" s="49"/>
      <c r="P474" s="49"/>
      <c r="Q474" s="49"/>
      <c r="R474" s="45">
        <f t="shared" si="21"/>
        <v>180</v>
      </c>
      <c r="S474" s="6">
        <f t="shared" si="24"/>
        <v>0</v>
      </c>
    </row>
    <row r="475" spans="1:19" s="93" customFormat="1" x14ac:dyDescent="0.25">
      <c r="A475" s="98">
        <v>2511</v>
      </c>
      <c r="B475" s="46">
        <v>1</v>
      </c>
      <c r="C475" s="4">
        <v>4</v>
      </c>
      <c r="D475" s="107" t="s">
        <v>463</v>
      </c>
      <c r="E475" s="67">
        <v>600</v>
      </c>
      <c r="F475" s="49"/>
      <c r="G475" s="49"/>
      <c r="H475" s="49"/>
      <c r="I475" s="49"/>
      <c r="J475" s="49"/>
      <c r="K475" s="49"/>
      <c r="L475" s="49"/>
      <c r="M475" s="99">
        <v>600</v>
      </c>
      <c r="N475" s="49"/>
      <c r="O475" s="49"/>
      <c r="P475" s="49"/>
      <c r="Q475" s="49"/>
      <c r="R475" s="45">
        <f t="shared" si="21"/>
        <v>600</v>
      </c>
      <c r="S475" s="6">
        <f t="shared" si="24"/>
        <v>0</v>
      </c>
    </row>
    <row r="476" spans="1:19" s="93" customFormat="1" x14ac:dyDescent="0.25">
      <c r="A476" s="98">
        <v>2511</v>
      </c>
      <c r="B476" s="46">
        <v>1</v>
      </c>
      <c r="C476" s="4">
        <v>4</v>
      </c>
      <c r="D476" s="114" t="s">
        <v>464</v>
      </c>
      <c r="E476" s="67">
        <v>400</v>
      </c>
      <c r="F476" s="49"/>
      <c r="G476" s="49"/>
      <c r="H476" s="49"/>
      <c r="I476" s="49"/>
      <c r="J476" s="49"/>
      <c r="K476" s="49"/>
      <c r="L476" s="49"/>
      <c r="M476" s="99">
        <v>400</v>
      </c>
      <c r="N476" s="49"/>
      <c r="O476" s="49"/>
      <c r="P476" s="49"/>
      <c r="Q476" s="49"/>
      <c r="R476" s="45">
        <f t="shared" si="21"/>
        <v>400</v>
      </c>
      <c r="S476" s="6">
        <f t="shared" si="24"/>
        <v>0</v>
      </c>
    </row>
    <row r="477" spans="1:19" s="93" customFormat="1" x14ac:dyDescent="0.25">
      <c r="A477" s="98">
        <v>2511</v>
      </c>
      <c r="B477" s="46">
        <v>1</v>
      </c>
      <c r="C477" s="4">
        <v>4</v>
      </c>
      <c r="D477" s="107" t="s">
        <v>465</v>
      </c>
      <c r="E477" s="67">
        <v>1500</v>
      </c>
      <c r="F477" s="49"/>
      <c r="G477" s="49"/>
      <c r="H477" s="49"/>
      <c r="I477" s="49"/>
      <c r="J477" s="49"/>
      <c r="K477" s="49"/>
      <c r="L477" s="49"/>
      <c r="M477" s="99">
        <v>1500</v>
      </c>
      <c r="N477" s="49"/>
      <c r="O477" s="49"/>
      <c r="P477" s="49"/>
      <c r="Q477" s="49"/>
      <c r="R477" s="45">
        <f t="shared" si="21"/>
        <v>1500</v>
      </c>
      <c r="S477" s="6">
        <f t="shared" si="24"/>
        <v>0</v>
      </c>
    </row>
    <row r="478" spans="1:19" s="93" customFormat="1" x14ac:dyDescent="0.25">
      <c r="A478" s="98">
        <v>2511</v>
      </c>
      <c r="B478" s="46">
        <v>1</v>
      </c>
      <c r="C478" s="4">
        <v>4</v>
      </c>
      <c r="D478" s="107" t="s">
        <v>466</v>
      </c>
      <c r="E478" s="67">
        <v>2000</v>
      </c>
      <c r="F478" s="49"/>
      <c r="G478" s="49"/>
      <c r="H478" s="48">
        <v>2000</v>
      </c>
      <c r="I478" s="49"/>
      <c r="J478" s="49"/>
      <c r="K478" s="49"/>
      <c r="L478" s="49"/>
      <c r="M478" s="68"/>
      <c r="N478" s="49"/>
      <c r="O478" s="49"/>
      <c r="P478" s="49"/>
      <c r="Q478" s="49"/>
      <c r="R478" s="45">
        <f t="shared" ref="R478:R541" si="25">SUM(F478:Q478)</f>
        <v>2000</v>
      </c>
      <c r="S478" s="6">
        <f t="shared" si="24"/>
        <v>0</v>
      </c>
    </row>
    <row r="479" spans="1:19" s="93" customFormat="1" x14ac:dyDescent="0.25">
      <c r="A479" s="98">
        <v>2511</v>
      </c>
      <c r="B479" s="46">
        <v>1</v>
      </c>
      <c r="C479" s="4">
        <v>4</v>
      </c>
      <c r="D479" s="107" t="s">
        <v>467</v>
      </c>
      <c r="E479" s="67">
        <v>300</v>
      </c>
      <c r="F479" s="49"/>
      <c r="G479" s="49"/>
      <c r="H479" s="49"/>
      <c r="I479" s="49"/>
      <c r="J479" s="49"/>
      <c r="K479" s="49"/>
      <c r="L479" s="49"/>
      <c r="M479" s="99">
        <v>300</v>
      </c>
      <c r="N479" s="49"/>
      <c r="O479" s="49"/>
      <c r="P479" s="49"/>
      <c r="Q479" s="49"/>
      <c r="R479" s="45">
        <f t="shared" si="25"/>
        <v>300</v>
      </c>
      <c r="S479" s="6">
        <f t="shared" si="24"/>
        <v>0</v>
      </c>
    </row>
    <row r="480" spans="1:19" s="93" customFormat="1" x14ac:dyDescent="0.25">
      <c r="A480" s="98">
        <v>2511</v>
      </c>
      <c r="B480" s="46">
        <v>1</v>
      </c>
      <c r="C480" s="4">
        <v>4</v>
      </c>
      <c r="D480" s="107" t="s">
        <v>468</v>
      </c>
      <c r="E480" s="67">
        <v>1500</v>
      </c>
      <c r="F480" s="49"/>
      <c r="G480" s="49"/>
      <c r="H480" s="49">
        <v>1500</v>
      </c>
      <c r="I480" s="49"/>
      <c r="J480" s="49"/>
      <c r="K480" s="49"/>
      <c r="L480" s="49"/>
      <c r="M480" s="99"/>
      <c r="N480" s="49"/>
      <c r="O480" s="49"/>
      <c r="P480" s="49"/>
      <c r="Q480" s="49"/>
      <c r="R480" s="45">
        <f t="shared" si="25"/>
        <v>1500</v>
      </c>
      <c r="S480" s="6">
        <f t="shared" si="24"/>
        <v>0</v>
      </c>
    </row>
    <row r="481" spans="1:20" s="93" customFormat="1" x14ac:dyDescent="0.25">
      <c r="A481" s="98">
        <v>2511</v>
      </c>
      <c r="B481" s="46">
        <v>1</v>
      </c>
      <c r="C481" s="4">
        <v>4</v>
      </c>
      <c r="D481" s="107" t="s">
        <v>469</v>
      </c>
      <c r="E481" s="67">
        <v>600</v>
      </c>
      <c r="F481" s="49"/>
      <c r="G481" s="49"/>
      <c r="H481" s="49">
        <v>600</v>
      </c>
      <c r="I481" s="49"/>
      <c r="J481" s="49"/>
      <c r="K481" s="49"/>
      <c r="L481" s="49"/>
      <c r="M481" s="99"/>
      <c r="N481" s="49"/>
      <c r="O481" s="49"/>
      <c r="P481" s="49"/>
      <c r="Q481" s="49"/>
      <c r="R481" s="45">
        <f t="shared" si="25"/>
        <v>600</v>
      </c>
      <c r="S481" s="6">
        <f t="shared" si="24"/>
        <v>0</v>
      </c>
    </row>
    <row r="482" spans="1:20" s="93" customFormat="1" x14ac:dyDescent="0.25">
      <c r="A482" s="98">
        <v>2511</v>
      </c>
      <c r="B482" s="46">
        <v>1</v>
      </c>
      <c r="C482" s="4">
        <v>4</v>
      </c>
      <c r="D482" s="114" t="s">
        <v>470</v>
      </c>
      <c r="E482" s="115">
        <v>400</v>
      </c>
      <c r="F482" s="49"/>
      <c r="G482" s="49"/>
      <c r="H482" s="49">
        <v>400</v>
      </c>
      <c r="I482" s="49"/>
      <c r="J482" s="49"/>
      <c r="K482" s="49"/>
      <c r="L482" s="49"/>
      <c r="M482" s="99"/>
      <c r="N482" s="49"/>
      <c r="O482" s="49"/>
      <c r="P482" s="49"/>
      <c r="Q482" s="49"/>
      <c r="R482" s="45">
        <f t="shared" si="25"/>
        <v>400</v>
      </c>
      <c r="S482" s="6">
        <f t="shared" si="24"/>
        <v>0</v>
      </c>
    </row>
    <row r="483" spans="1:20" s="93" customFormat="1" x14ac:dyDescent="0.25">
      <c r="A483" s="85">
        <v>2511</v>
      </c>
      <c r="B483" s="46">
        <v>1</v>
      </c>
      <c r="C483" s="4">
        <v>4</v>
      </c>
      <c r="D483" s="107" t="s">
        <v>471</v>
      </c>
      <c r="E483" s="67">
        <v>400</v>
      </c>
      <c r="F483" s="49"/>
      <c r="G483" s="49"/>
      <c r="H483" s="49">
        <v>400</v>
      </c>
      <c r="I483" s="49"/>
      <c r="J483" s="49"/>
      <c r="K483" s="49"/>
      <c r="L483" s="49"/>
      <c r="M483" s="99"/>
      <c r="N483" s="49"/>
      <c r="O483" s="49"/>
      <c r="P483" s="49"/>
      <c r="Q483" s="49"/>
      <c r="R483" s="45">
        <f t="shared" si="25"/>
        <v>400</v>
      </c>
      <c r="S483" s="6">
        <f t="shared" si="24"/>
        <v>0</v>
      </c>
    </row>
    <row r="484" spans="1:20" s="93" customFormat="1" x14ac:dyDescent="0.25">
      <c r="A484" s="98">
        <v>2511</v>
      </c>
      <c r="B484" s="46">
        <v>1</v>
      </c>
      <c r="C484" s="4">
        <v>4</v>
      </c>
      <c r="D484" s="114" t="s">
        <v>472</v>
      </c>
      <c r="E484" s="67">
        <v>1800</v>
      </c>
      <c r="F484" s="6"/>
      <c r="G484" s="6"/>
      <c r="H484" s="6">
        <v>1800</v>
      </c>
      <c r="I484" s="6"/>
      <c r="J484" s="6"/>
      <c r="K484" s="6"/>
      <c r="L484" s="6"/>
      <c r="M484" s="77"/>
      <c r="N484" s="6"/>
      <c r="O484" s="6"/>
      <c r="P484" s="6"/>
      <c r="Q484" s="6"/>
      <c r="R484" s="45">
        <f t="shared" si="25"/>
        <v>1800</v>
      </c>
      <c r="S484" s="6">
        <f t="shared" si="24"/>
        <v>0</v>
      </c>
    </row>
    <row r="485" spans="1:20" s="93" customFormat="1" ht="30" x14ac:dyDescent="0.25">
      <c r="A485" s="94">
        <v>2511</v>
      </c>
      <c r="B485" s="46">
        <v>1</v>
      </c>
      <c r="C485" s="4">
        <v>4</v>
      </c>
      <c r="D485" s="5" t="s">
        <v>473</v>
      </c>
      <c r="E485" s="67">
        <v>2185</v>
      </c>
      <c r="F485" s="6"/>
      <c r="G485" s="6">
        <v>2185</v>
      </c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45">
        <f t="shared" si="25"/>
        <v>2185</v>
      </c>
      <c r="S485" s="6">
        <f t="shared" si="24"/>
        <v>0</v>
      </c>
    </row>
    <row r="486" spans="1:20" s="93" customFormat="1" x14ac:dyDescent="0.25">
      <c r="A486" s="94">
        <v>2511</v>
      </c>
      <c r="B486" s="46">
        <v>1</v>
      </c>
      <c r="C486" s="4">
        <v>4</v>
      </c>
      <c r="D486" s="27" t="s">
        <v>474</v>
      </c>
      <c r="E486" s="67">
        <v>690</v>
      </c>
      <c r="F486" s="6"/>
      <c r="G486" s="6">
        <v>690</v>
      </c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45">
        <f t="shared" si="25"/>
        <v>690</v>
      </c>
      <c r="S486" s="6">
        <f t="shared" si="24"/>
        <v>0</v>
      </c>
    </row>
    <row r="487" spans="1:20" s="93" customFormat="1" x14ac:dyDescent="0.25">
      <c r="A487" s="94">
        <v>2511</v>
      </c>
      <c r="B487" s="46">
        <v>1</v>
      </c>
      <c r="C487" s="4">
        <v>4</v>
      </c>
      <c r="D487" s="5" t="s">
        <v>475</v>
      </c>
      <c r="E487" s="67">
        <v>1495</v>
      </c>
      <c r="F487" s="6"/>
      <c r="G487" s="6">
        <v>1495</v>
      </c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45">
        <f t="shared" si="25"/>
        <v>1495</v>
      </c>
      <c r="S487" s="6">
        <f t="shared" si="24"/>
        <v>0</v>
      </c>
    </row>
    <row r="488" spans="1:20" s="93" customFormat="1" x14ac:dyDescent="0.25">
      <c r="A488" s="94">
        <v>2511</v>
      </c>
      <c r="B488" s="46">
        <v>1</v>
      </c>
      <c r="C488" s="4">
        <v>4</v>
      </c>
      <c r="D488" s="5" t="s">
        <v>476</v>
      </c>
      <c r="E488" s="67">
        <v>6170</v>
      </c>
      <c r="F488" s="6"/>
      <c r="G488" s="6">
        <v>6170</v>
      </c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45">
        <f t="shared" si="25"/>
        <v>6170</v>
      </c>
      <c r="S488" s="6">
        <f t="shared" si="24"/>
        <v>0</v>
      </c>
    </row>
    <row r="489" spans="1:20" s="93" customFormat="1" x14ac:dyDescent="0.25">
      <c r="A489" s="94">
        <v>2511</v>
      </c>
      <c r="B489" s="46">
        <v>1</v>
      </c>
      <c r="C489" s="4">
        <v>4</v>
      </c>
      <c r="D489" s="5" t="s">
        <v>477</v>
      </c>
      <c r="E489" s="67">
        <v>143.75</v>
      </c>
      <c r="F489" s="6"/>
      <c r="G489" s="6">
        <v>143.75</v>
      </c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45">
        <f t="shared" si="25"/>
        <v>143.75</v>
      </c>
      <c r="S489" s="6">
        <f t="shared" si="24"/>
        <v>0</v>
      </c>
    </row>
    <row r="490" spans="1:20" s="93" customFormat="1" ht="30" x14ac:dyDescent="0.25">
      <c r="A490" s="94">
        <v>2511</v>
      </c>
      <c r="B490" s="46">
        <v>1</v>
      </c>
      <c r="C490" s="4">
        <v>4</v>
      </c>
      <c r="D490" s="27" t="s">
        <v>478</v>
      </c>
      <c r="E490" s="67">
        <v>998</v>
      </c>
      <c r="F490" s="6"/>
      <c r="G490" s="6">
        <v>998</v>
      </c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45">
        <f t="shared" si="25"/>
        <v>998</v>
      </c>
      <c r="S490" s="6">
        <f t="shared" si="24"/>
        <v>0</v>
      </c>
    </row>
    <row r="491" spans="1:20" s="116" customFormat="1" ht="30" x14ac:dyDescent="0.25">
      <c r="A491" s="94">
        <v>2511</v>
      </c>
      <c r="B491" s="46">
        <v>1</v>
      </c>
      <c r="C491" s="4">
        <v>4</v>
      </c>
      <c r="D491" s="27" t="s">
        <v>479</v>
      </c>
      <c r="E491" s="67">
        <v>1200</v>
      </c>
      <c r="F491" s="6"/>
      <c r="G491" s="6">
        <v>1200</v>
      </c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45">
        <f t="shared" si="25"/>
        <v>1200</v>
      </c>
      <c r="S491" s="6">
        <f t="shared" si="24"/>
        <v>0</v>
      </c>
    </row>
    <row r="492" spans="1:20" s="116" customFormat="1" ht="45" x14ac:dyDescent="0.25">
      <c r="A492" s="94">
        <v>2511</v>
      </c>
      <c r="B492" s="46">
        <v>1</v>
      </c>
      <c r="C492" s="4">
        <v>4</v>
      </c>
      <c r="D492" s="5" t="s">
        <v>480</v>
      </c>
      <c r="E492" s="67">
        <v>8511.75</v>
      </c>
      <c r="F492" s="6"/>
      <c r="G492" s="6">
        <v>8511.75</v>
      </c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45">
        <f t="shared" si="25"/>
        <v>8511.75</v>
      </c>
      <c r="S492" s="6">
        <f t="shared" si="24"/>
        <v>0</v>
      </c>
    </row>
    <row r="493" spans="1:20" s="116" customFormat="1" x14ac:dyDescent="0.25">
      <c r="A493" s="96">
        <v>2521</v>
      </c>
      <c r="B493" s="46">
        <v>1</v>
      </c>
      <c r="C493" s="4">
        <v>4</v>
      </c>
      <c r="D493" s="74" t="s">
        <v>481</v>
      </c>
      <c r="E493" s="48">
        <v>1000</v>
      </c>
      <c r="G493" s="49"/>
      <c r="H493" s="49"/>
      <c r="I493" s="49"/>
      <c r="J493" s="49">
        <v>500</v>
      </c>
      <c r="K493" s="49">
        <v>500</v>
      </c>
      <c r="L493" s="49"/>
      <c r="M493" s="49"/>
      <c r="N493" s="49"/>
      <c r="O493" s="49"/>
      <c r="P493" s="49"/>
      <c r="Q493" s="49"/>
      <c r="R493" s="45">
        <f t="shared" ref="R493:R500" si="26">SUM(G493:Q493)</f>
        <v>1000</v>
      </c>
      <c r="S493" s="6">
        <f t="shared" si="24"/>
        <v>0</v>
      </c>
    </row>
    <row r="494" spans="1:20" s="116" customFormat="1" ht="25.5" x14ac:dyDescent="0.2">
      <c r="A494" s="82">
        <v>2521</v>
      </c>
      <c r="B494" s="46">
        <v>1</v>
      </c>
      <c r="C494" s="4">
        <v>4</v>
      </c>
      <c r="D494" s="19" t="s">
        <v>482</v>
      </c>
      <c r="E494" s="97">
        <v>860.97</v>
      </c>
      <c r="F494" s="62"/>
      <c r="G494" s="62"/>
      <c r="H494" s="62"/>
      <c r="I494" s="62"/>
      <c r="J494" s="62"/>
      <c r="K494" s="62"/>
      <c r="L494" s="62"/>
      <c r="M494" s="63">
        <v>860.97</v>
      </c>
      <c r="N494" s="62"/>
      <c r="O494" s="62"/>
      <c r="P494" s="62"/>
      <c r="Q494" s="62"/>
      <c r="R494" s="45">
        <f t="shared" si="26"/>
        <v>860.97</v>
      </c>
      <c r="S494" s="6">
        <f t="shared" si="24"/>
        <v>0</v>
      </c>
    </row>
    <row r="495" spans="1:20" s="116" customFormat="1" x14ac:dyDescent="0.25">
      <c r="A495" s="96">
        <v>2531</v>
      </c>
      <c r="B495" s="46">
        <v>1</v>
      </c>
      <c r="C495" s="4">
        <v>4</v>
      </c>
      <c r="D495" s="109" t="s">
        <v>483</v>
      </c>
      <c r="E495" s="48">
        <v>800</v>
      </c>
      <c r="F495" s="62"/>
      <c r="G495" s="49"/>
      <c r="H495" s="49"/>
      <c r="I495" s="49"/>
      <c r="J495" s="49">
        <v>800</v>
      </c>
      <c r="K495" s="49"/>
      <c r="L495" s="49"/>
      <c r="M495" s="49"/>
      <c r="N495" s="49"/>
      <c r="O495" s="49"/>
      <c r="P495" s="49"/>
      <c r="Q495" s="49"/>
      <c r="R495" s="45">
        <f t="shared" si="26"/>
        <v>800</v>
      </c>
      <c r="S495" s="6">
        <f t="shared" si="24"/>
        <v>0</v>
      </c>
    </row>
    <row r="496" spans="1:20" s="116" customFormat="1" x14ac:dyDescent="0.25">
      <c r="A496" s="96">
        <v>2531</v>
      </c>
      <c r="B496" s="46">
        <v>1</v>
      </c>
      <c r="C496" s="4">
        <v>4</v>
      </c>
      <c r="D496" s="7" t="s">
        <v>484</v>
      </c>
      <c r="E496" s="53">
        <v>35</v>
      </c>
      <c r="F496" s="62"/>
      <c r="G496" s="6"/>
      <c r="H496" s="6"/>
      <c r="I496" s="6"/>
      <c r="J496" s="6">
        <v>35</v>
      </c>
      <c r="K496" s="6"/>
      <c r="L496" s="6"/>
      <c r="M496" s="6"/>
      <c r="N496" s="6"/>
      <c r="O496" s="6"/>
      <c r="P496" s="6"/>
      <c r="Q496" s="6"/>
      <c r="R496" s="45">
        <f t="shared" si="26"/>
        <v>35</v>
      </c>
      <c r="S496" s="6">
        <f t="shared" si="24"/>
        <v>0</v>
      </c>
      <c r="T496" s="117"/>
    </row>
    <row r="497" spans="1:20" s="116" customFormat="1" x14ac:dyDescent="0.25">
      <c r="A497" s="96">
        <v>2531</v>
      </c>
      <c r="B497" s="46">
        <v>1</v>
      </c>
      <c r="C497" s="4">
        <v>4</v>
      </c>
      <c r="D497" s="7" t="s">
        <v>485</v>
      </c>
      <c r="E497" s="53">
        <v>17.5</v>
      </c>
      <c r="F497" s="62"/>
      <c r="G497" s="6"/>
      <c r="H497" s="6"/>
      <c r="I497" s="6"/>
      <c r="J497" s="6">
        <v>17.5</v>
      </c>
      <c r="K497" s="6"/>
      <c r="L497" s="6"/>
      <c r="M497" s="6"/>
      <c r="N497" s="6"/>
      <c r="O497" s="6"/>
      <c r="P497" s="6"/>
      <c r="Q497" s="6"/>
      <c r="R497" s="45">
        <f t="shared" si="26"/>
        <v>17.5</v>
      </c>
      <c r="S497" s="6">
        <f t="shared" si="24"/>
        <v>0</v>
      </c>
      <c r="T497" s="117"/>
    </row>
    <row r="498" spans="1:20" s="116" customFormat="1" ht="24" x14ac:dyDescent="0.25">
      <c r="A498" s="96">
        <v>2531</v>
      </c>
      <c r="B498" s="46">
        <v>1</v>
      </c>
      <c r="C498" s="4">
        <v>4</v>
      </c>
      <c r="D498" s="7" t="s">
        <v>486</v>
      </c>
      <c r="E498" s="53">
        <v>160</v>
      </c>
      <c r="F498" s="62"/>
      <c r="G498" s="6"/>
      <c r="H498" s="6"/>
      <c r="I498" s="6"/>
      <c r="J498" s="6">
        <v>160</v>
      </c>
      <c r="K498" s="6"/>
      <c r="L498" s="6"/>
      <c r="M498" s="6"/>
      <c r="N498" s="6"/>
      <c r="O498" s="6"/>
      <c r="P498" s="6"/>
      <c r="Q498" s="6"/>
      <c r="R498" s="45">
        <f t="shared" si="26"/>
        <v>160</v>
      </c>
      <c r="S498" s="6">
        <f t="shared" si="24"/>
        <v>0</v>
      </c>
      <c r="T498" s="117"/>
    </row>
    <row r="499" spans="1:20" s="116" customFormat="1" x14ac:dyDescent="0.25">
      <c r="A499" s="96">
        <v>2531</v>
      </c>
      <c r="B499" s="46">
        <v>1</v>
      </c>
      <c r="C499" s="4">
        <v>4</v>
      </c>
      <c r="D499" s="7" t="s">
        <v>487</v>
      </c>
      <c r="E499" s="53">
        <v>185.6</v>
      </c>
      <c r="F499" s="62"/>
      <c r="G499" s="6"/>
      <c r="H499" s="6"/>
      <c r="I499" s="6"/>
      <c r="J499" s="6">
        <v>185.6</v>
      </c>
      <c r="K499" s="6"/>
      <c r="L499" s="6"/>
      <c r="M499" s="6"/>
      <c r="N499" s="6"/>
      <c r="O499" s="6"/>
      <c r="P499" s="6"/>
      <c r="Q499" s="6"/>
      <c r="R499" s="45">
        <f t="shared" si="26"/>
        <v>185.6</v>
      </c>
      <c r="S499" s="6">
        <f t="shared" si="24"/>
        <v>0</v>
      </c>
    </row>
    <row r="500" spans="1:20" s="116" customFormat="1" x14ac:dyDescent="0.25">
      <c r="A500" s="98">
        <v>2531</v>
      </c>
      <c r="B500" s="46">
        <v>1</v>
      </c>
      <c r="C500" s="4">
        <v>4</v>
      </c>
      <c r="D500" s="118" t="s">
        <v>488</v>
      </c>
      <c r="E500" s="119">
        <v>1000</v>
      </c>
      <c r="F500" s="62"/>
      <c r="G500" s="6"/>
      <c r="H500" s="6"/>
      <c r="I500" s="6"/>
      <c r="J500" s="6">
        <v>1000</v>
      </c>
      <c r="K500" s="6"/>
      <c r="L500" s="6"/>
      <c r="M500" s="77"/>
      <c r="N500" s="6"/>
      <c r="O500" s="6"/>
      <c r="P500" s="6"/>
      <c r="Q500" s="6"/>
      <c r="R500" s="45">
        <f t="shared" si="26"/>
        <v>1000</v>
      </c>
      <c r="S500" s="6">
        <f t="shared" si="24"/>
        <v>0</v>
      </c>
    </row>
    <row r="501" spans="1:20" s="116" customFormat="1" x14ac:dyDescent="0.25">
      <c r="A501" s="82">
        <v>2531</v>
      </c>
      <c r="B501" s="46">
        <v>1</v>
      </c>
      <c r="C501" s="4">
        <v>4</v>
      </c>
      <c r="D501" s="19" t="s">
        <v>489</v>
      </c>
      <c r="E501" s="64">
        <v>21.05</v>
      </c>
      <c r="F501" s="62"/>
      <c r="G501" s="62"/>
      <c r="H501" s="62"/>
      <c r="I501" s="62"/>
      <c r="J501" s="62"/>
      <c r="K501" s="62"/>
      <c r="L501" s="62"/>
      <c r="M501" s="63">
        <v>21.05</v>
      </c>
      <c r="N501" s="62"/>
      <c r="O501" s="62"/>
      <c r="P501" s="62"/>
      <c r="Q501" s="62"/>
      <c r="R501" s="45">
        <f t="shared" si="25"/>
        <v>21.05</v>
      </c>
      <c r="S501" s="6">
        <f t="shared" si="24"/>
        <v>0</v>
      </c>
    </row>
    <row r="502" spans="1:20" s="116" customFormat="1" x14ac:dyDescent="0.25">
      <c r="A502" s="82">
        <v>2531</v>
      </c>
      <c r="B502" s="46">
        <v>1</v>
      </c>
      <c r="C502" s="4">
        <v>4</v>
      </c>
      <c r="D502" s="10" t="s">
        <v>490</v>
      </c>
      <c r="E502" s="64">
        <v>50.14</v>
      </c>
      <c r="F502" s="62"/>
      <c r="G502" s="62"/>
      <c r="H502" s="62"/>
      <c r="I502" s="62"/>
      <c r="J502" s="62"/>
      <c r="K502" s="62"/>
      <c r="L502" s="62"/>
      <c r="M502" s="63">
        <v>50.14</v>
      </c>
      <c r="N502" s="62"/>
      <c r="O502" s="62"/>
      <c r="P502" s="62"/>
      <c r="Q502" s="62"/>
      <c r="R502" s="45">
        <f t="shared" si="25"/>
        <v>50.14</v>
      </c>
      <c r="S502" s="6">
        <f t="shared" si="24"/>
        <v>0</v>
      </c>
    </row>
    <row r="503" spans="1:20" s="116" customFormat="1" x14ac:dyDescent="0.25">
      <c r="A503" s="60">
        <v>2531</v>
      </c>
      <c r="B503" s="46">
        <v>1</v>
      </c>
      <c r="C503" s="4">
        <v>4</v>
      </c>
      <c r="D503" s="10" t="s">
        <v>491</v>
      </c>
      <c r="E503" s="64">
        <v>41.63</v>
      </c>
      <c r="F503" s="62"/>
      <c r="G503" s="62"/>
      <c r="H503" s="62"/>
      <c r="I503" s="62"/>
      <c r="J503" s="62"/>
      <c r="K503" s="62"/>
      <c r="L503" s="62"/>
      <c r="M503" s="63">
        <v>41.63</v>
      </c>
      <c r="N503" s="62"/>
      <c r="O503" s="62"/>
      <c r="P503" s="62"/>
      <c r="Q503" s="62"/>
      <c r="R503" s="45">
        <f t="shared" si="25"/>
        <v>41.63</v>
      </c>
      <c r="S503" s="6">
        <f t="shared" si="24"/>
        <v>0</v>
      </c>
    </row>
    <row r="504" spans="1:20" s="116" customFormat="1" x14ac:dyDescent="0.25">
      <c r="A504" s="82">
        <v>2531</v>
      </c>
      <c r="B504" s="46">
        <v>1</v>
      </c>
      <c r="C504" s="4">
        <v>4</v>
      </c>
      <c r="D504" s="19" t="s">
        <v>492</v>
      </c>
      <c r="E504" s="64">
        <v>24.15</v>
      </c>
      <c r="F504" s="62"/>
      <c r="G504" s="62"/>
      <c r="H504" s="62"/>
      <c r="I504" s="62"/>
      <c r="J504" s="62"/>
      <c r="K504" s="62"/>
      <c r="L504" s="62"/>
      <c r="M504" s="63">
        <v>24.15</v>
      </c>
      <c r="N504" s="62"/>
      <c r="O504" s="62"/>
      <c r="P504" s="62"/>
      <c r="Q504" s="62"/>
      <c r="R504" s="45">
        <f t="shared" si="25"/>
        <v>24.15</v>
      </c>
      <c r="S504" s="6">
        <f t="shared" si="24"/>
        <v>0</v>
      </c>
    </row>
    <row r="505" spans="1:20" x14ac:dyDescent="0.25">
      <c r="A505" s="98">
        <v>2531</v>
      </c>
      <c r="B505" s="46">
        <v>1</v>
      </c>
      <c r="C505" s="4">
        <v>4</v>
      </c>
      <c r="D505" s="114" t="s">
        <v>493</v>
      </c>
      <c r="E505" s="102">
        <v>1000</v>
      </c>
      <c r="F505" s="62"/>
      <c r="G505" s="49">
        <v>1000</v>
      </c>
      <c r="H505" s="49"/>
      <c r="I505" s="49"/>
      <c r="J505" s="49"/>
      <c r="K505" s="49"/>
      <c r="L505" s="49"/>
      <c r="M505" s="68"/>
      <c r="N505" s="49"/>
      <c r="O505" s="49"/>
      <c r="P505" s="49"/>
      <c r="Q505" s="49"/>
      <c r="R505" s="45">
        <f t="shared" si="25"/>
        <v>1000</v>
      </c>
      <c r="S505" s="6">
        <f t="shared" si="24"/>
        <v>0</v>
      </c>
    </row>
    <row r="506" spans="1:20" x14ac:dyDescent="0.25">
      <c r="A506" s="43">
        <v>2541</v>
      </c>
      <c r="B506" s="46">
        <v>2</v>
      </c>
      <c r="C506" s="4">
        <v>4</v>
      </c>
      <c r="D506" s="1" t="s">
        <v>494</v>
      </c>
      <c r="E506" s="55">
        <v>129.91999999999999</v>
      </c>
      <c r="F506" s="6"/>
      <c r="G506" s="56">
        <v>129.91999999999999</v>
      </c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57">
        <f t="shared" si="25"/>
        <v>129.91999999999999</v>
      </c>
      <c r="S506" s="6">
        <f t="shared" si="24"/>
        <v>0</v>
      </c>
    </row>
    <row r="507" spans="1:20" x14ac:dyDescent="0.25">
      <c r="A507" s="43">
        <v>2541</v>
      </c>
      <c r="B507" s="46">
        <v>2</v>
      </c>
      <c r="C507" s="4">
        <v>4</v>
      </c>
      <c r="D507" s="1" t="s">
        <v>495</v>
      </c>
      <c r="E507" s="55">
        <v>129.91999999999999</v>
      </c>
      <c r="F507" s="6"/>
      <c r="G507" s="56">
        <v>129.91999999999999</v>
      </c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57">
        <f t="shared" si="25"/>
        <v>129.91999999999999</v>
      </c>
      <c r="S507" s="6">
        <f t="shared" si="24"/>
        <v>0</v>
      </c>
    </row>
    <row r="508" spans="1:20" x14ac:dyDescent="0.25">
      <c r="A508" s="96">
        <v>2541</v>
      </c>
      <c r="B508" s="46">
        <v>2</v>
      </c>
      <c r="C508" s="4">
        <v>4</v>
      </c>
      <c r="D508" s="1" t="s">
        <v>496</v>
      </c>
      <c r="E508" s="55">
        <v>341.04</v>
      </c>
      <c r="F508" s="6"/>
      <c r="G508" s="56">
        <v>341.04</v>
      </c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57">
        <f t="shared" si="25"/>
        <v>341.04</v>
      </c>
      <c r="S508" s="6">
        <f t="shared" si="24"/>
        <v>0</v>
      </c>
    </row>
    <row r="509" spans="1:20" x14ac:dyDescent="0.25">
      <c r="A509" s="96">
        <v>2541</v>
      </c>
      <c r="B509" s="46">
        <v>2</v>
      </c>
      <c r="C509" s="4">
        <v>4</v>
      </c>
      <c r="D509" s="1" t="s">
        <v>497</v>
      </c>
      <c r="E509" s="55">
        <v>341.04</v>
      </c>
      <c r="F509" s="6"/>
      <c r="G509" s="56">
        <v>341.04</v>
      </c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57">
        <f t="shared" si="25"/>
        <v>341.04</v>
      </c>
      <c r="S509" s="6">
        <f t="shared" si="24"/>
        <v>0</v>
      </c>
    </row>
    <row r="510" spans="1:20" x14ac:dyDescent="0.25">
      <c r="A510" s="43">
        <v>2541</v>
      </c>
      <c r="B510" s="46">
        <v>2</v>
      </c>
      <c r="C510" s="4">
        <v>4</v>
      </c>
      <c r="D510" s="1" t="s">
        <v>498</v>
      </c>
      <c r="E510" s="55">
        <v>3480</v>
      </c>
      <c r="F510" s="6"/>
      <c r="G510" s="56">
        <v>3480</v>
      </c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57">
        <f t="shared" si="25"/>
        <v>3480</v>
      </c>
      <c r="S510" s="6">
        <f t="shared" si="24"/>
        <v>0</v>
      </c>
    </row>
    <row r="511" spans="1:20" ht="24" x14ac:dyDescent="0.25">
      <c r="A511" s="43">
        <v>2541</v>
      </c>
      <c r="B511" s="46">
        <v>2</v>
      </c>
      <c r="C511" s="4">
        <v>4</v>
      </c>
      <c r="D511" s="1" t="s">
        <v>499</v>
      </c>
      <c r="E511" s="55">
        <v>516</v>
      </c>
      <c r="F511" s="6"/>
      <c r="G511" s="56">
        <v>516</v>
      </c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57">
        <f t="shared" si="25"/>
        <v>516</v>
      </c>
      <c r="S511" s="6">
        <f t="shared" si="24"/>
        <v>0</v>
      </c>
    </row>
    <row r="512" spans="1:20" x14ac:dyDescent="0.25">
      <c r="A512" s="43">
        <v>2541</v>
      </c>
      <c r="B512" s="46">
        <v>2</v>
      </c>
      <c r="C512" s="4">
        <v>4</v>
      </c>
      <c r="D512" s="1" t="s">
        <v>500</v>
      </c>
      <c r="E512" s="55">
        <v>316</v>
      </c>
      <c r="F512" s="6"/>
      <c r="G512" s="56">
        <v>316</v>
      </c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57">
        <f t="shared" si="25"/>
        <v>316</v>
      </c>
      <c r="S512" s="6">
        <f t="shared" si="24"/>
        <v>0</v>
      </c>
    </row>
    <row r="513" spans="1:19" s="120" customFormat="1" ht="40.5" customHeight="1" x14ac:dyDescent="0.25">
      <c r="A513" s="43">
        <v>2541</v>
      </c>
      <c r="B513" s="46">
        <v>2</v>
      </c>
      <c r="C513" s="4">
        <v>4</v>
      </c>
      <c r="D513" s="1" t="s">
        <v>501</v>
      </c>
      <c r="E513" s="55">
        <v>352.59999999999997</v>
      </c>
      <c r="F513" s="6"/>
      <c r="G513" s="56">
        <v>352.6</v>
      </c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57">
        <f t="shared" si="25"/>
        <v>352.6</v>
      </c>
      <c r="S513" s="6">
        <f t="shared" si="24"/>
        <v>0</v>
      </c>
    </row>
    <row r="514" spans="1:19" s="120" customFormat="1" ht="40.5" customHeight="1" x14ac:dyDescent="0.25">
      <c r="A514" s="43">
        <v>2541</v>
      </c>
      <c r="B514" s="46">
        <v>2</v>
      </c>
      <c r="C514" s="4">
        <v>4</v>
      </c>
      <c r="D514" s="1" t="s">
        <v>502</v>
      </c>
      <c r="E514" s="55">
        <v>3596.86</v>
      </c>
      <c r="F514" s="6"/>
      <c r="G514" s="56">
        <v>3596.86</v>
      </c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57">
        <f t="shared" si="25"/>
        <v>3596.86</v>
      </c>
      <c r="S514" s="6">
        <f t="shared" si="24"/>
        <v>0</v>
      </c>
    </row>
    <row r="515" spans="1:19" x14ac:dyDescent="0.2">
      <c r="A515" s="60">
        <v>2541</v>
      </c>
      <c r="B515" s="46">
        <v>1</v>
      </c>
      <c r="C515" s="4">
        <v>4</v>
      </c>
      <c r="D515" s="10" t="s">
        <v>503</v>
      </c>
      <c r="E515" s="97">
        <v>292.05</v>
      </c>
      <c r="F515" s="62"/>
      <c r="G515" s="62"/>
      <c r="H515" s="62"/>
      <c r="I515" s="62"/>
      <c r="J515" s="62"/>
      <c r="K515" s="62"/>
      <c r="L515" s="62"/>
      <c r="M515" s="63">
        <v>292.05</v>
      </c>
      <c r="N515" s="62"/>
      <c r="O515" s="62"/>
      <c r="P515" s="62"/>
      <c r="Q515" s="62"/>
      <c r="R515" s="45">
        <f t="shared" si="25"/>
        <v>292.05</v>
      </c>
      <c r="S515" s="6">
        <f t="shared" si="24"/>
        <v>0</v>
      </c>
    </row>
    <row r="516" spans="1:19" x14ac:dyDescent="0.2">
      <c r="A516" s="60">
        <v>2541</v>
      </c>
      <c r="B516" s="46">
        <v>1</v>
      </c>
      <c r="C516" s="4">
        <v>4</v>
      </c>
      <c r="D516" s="10" t="s">
        <v>504</v>
      </c>
      <c r="E516" s="97">
        <v>393.5</v>
      </c>
      <c r="F516" s="62"/>
      <c r="G516" s="62"/>
      <c r="H516" s="62"/>
      <c r="I516" s="62"/>
      <c r="J516" s="62"/>
      <c r="K516" s="62"/>
      <c r="L516" s="62"/>
      <c r="M516" s="63">
        <v>393.5</v>
      </c>
      <c r="N516" s="62"/>
      <c r="O516" s="62"/>
      <c r="P516" s="62"/>
      <c r="Q516" s="62"/>
      <c r="R516" s="45">
        <f t="shared" si="25"/>
        <v>393.5</v>
      </c>
      <c r="S516" s="6">
        <f t="shared" si="24"/>
        <v>0</v>
      </c>
    </row>
    <row r="517" spans="1:19" x14ac:dyDescent="0.2">
      <c r="A517" s="60">
        <v>2541</v>
      </c>
      <c r="B517" s="46">
        <v>1</v>
      </c>
      <c r="C517" s="4">
        <v>4</v>
      </c>
      <c r="D517" s="10" t="s">
        <v>505</v>
      </c>
      <c r="E517" s="97">
        <v>393.5</v>
      </c>
      <c r="F517" s="62"/>
      <c r="G517" s="62"/>
      <c r="H517" s="62"/>
      <c r="I517" s="62"/>
      <c r="J517" s="62"/>
      <c r="K517" s="62"/>
      <c r="L517" s="62"/>
      <c r="M517" s="63">
        <v>393.5</v>
      </c>
      <c r="N517" s="62"/>
      <c r="O517" s="62"/>
      <c r="P517" s="62"/>
      <c r="Q517" s="62"/>
      <c r="R517" s="45">
        <f t="shared" si="25"/>
        <v>393.5</v>
      </c>
      <c r="S517" s="6">
        <f t="shared" si="24"/>
        <v>0</v>
      </c>
    </row>
    <row r="518" spans="1:19" x14ac:dyDescent="0.2">
      <c r="A518" s="60">
        <v>2541</v>
      </c>
      <c r="B518" s="46">
        <v>1</v>
      </c>
      <c r="C518" s="4">
        <v>4</v>
      </c>
      <c r="D518" s="10" t="s">
        <v>506</v>
      </c>
      <c r="E518" s="97">
        <v>502.5</v>
      </c>
      <c r="F518" s="62"/>
      <c r="G518" s="62"/>
      <c r="H518" s="62"/>
      <c r="I518" s="62"/>
      <c r="J518" s="62"/>
      <c r="K518" s="62"/>
      <c r="L518" s="62"/>
      <c r="M518" s="63">
        <v>502.5</v>
      </c>
      <c r="N518" s="62"/>
      <c r="O518" s="62"/>
      <c r="P518" s="62"/>
      <c r="Q518" s="62"/>
      <c r="R518" s="45">
        <f t="shared" si="25"/>
        <v>502.5</v>
      </c>
      <c r="S518" s="6">
        <f t="shared" ref="S518:S581" si="27">E518-R518</f>
        <v>0</v>
      </c>
    </row>
    <row r="519" spans="1:19" x14ac:dyDescent="0.2">
      <c r="A519" s="60">
        <v>2541</v>
      </c>
      <c r="B519" s="46">
        <v>1</v>
      </c>
      <c r="C519" s="4">
        <v>4</v>
      </c>
      <c r="D519" s="10" t="s">
        <v>507</v>
      </c>
      <c r="E519" s="97">
        <v>322.5</v>
      </c>
      <c r="F519" s="62"/>
      <c r="G519" s="62"/>
      <c r="H519" s="62"/>
      <c r="I519" s="62"/>
      <c r="J519" s="62"/>
      <c r="K519" s="62"/>
      <c r="L519" s="62"/>
      <c r="M519" s="63">
        <v>322.5</v>
      </c>
      <c r="N519" s="62"/>
      <c r="O519" s="62"/>
      <c r="P519" s="62"/>
      <c r="Q519" s="62"/>
      <c r="R519" s="45">
        <f t="shared" si="25"/>
        <v>322.5</v>
      </c>
      <c r="S519" s="6">
        <f t="shared" si="27"/>
        <v>0</v>
      </c>
    </row>
    <row r="520" spans="1:19" x14ac:dyDescent="0.2">
      <c r="A520" s="60">
        <v>2541</v>
      </c>
      <c r="B520" s="46">
        <v>1</v>
      </c>
      <c r="C520" s="4">
        <v>4</v>
      </c>
      <c r="D520" s="10" t="s">
        <v>508</v>
      </c>
      <c r="E520" s="97">
        <v>322.5</v>
      </c>
      <c r="F520" s="62"/>
      <c r="G520" s="62"/>
      <c r="H520" s="62"/>
      <c r="I520" s="62"/>
      <c r="J520" s="62"/>
      <c r="K520" s="62"/>
      <c r="L520" s="62"/>
      <c r="M520" s="63">
        <v>322.5</v>
      </c>
      <c r="N520" s="62"/>
      <c r="O520" s="62"/>
      <c r="P520" s="62"/>
      <c r="Q520" s="62"/>
      <c r="R520" s="45">
        <f t="shared" si="25"/>
        <v>322.5</v>
      </c>
      <c r="S520" s="6">
        <f t="shared" si="27"/>
        <v>0</v>
      </c>
    </row>
    <row r="521" spans="1:19" ht="25.5" x14ac:dyDescent="0.2">
      <c r="A521" s="60">
        <v>2541</v>
      </c>
      <c r="B521" s="46">
        <v>1</v>
      </c>
      <c r="C521" s="4">
        <v>4</v>
      </c>
      <c r="D521" s="10" t="s">
        <v>509</v>
      </c>
      <c r="E521" s="97">
        <v>700</v>
      </c>
      <c r="F521" s="62"/>
      <c r="G521" s="62"/>
      <c r="H521" s="62"/>
      <c r="I521" s="62"/>
      <c r="J521" s="62"/>
      <c r="K521" s="62"/>
      <c r="L521" s="62"/>
      <c r="M521" s="63">
        <v>700</v>
      </c>
      <c r="N521" s="62"/>
      <c r="O521" s="62"/>
      <c r="P521" s="62"/>
      <c r="Q521" s="62"/>
      <c r="R521" s="45">
        <f t="shared" si="25"/>
        <v>700</v>
      </c>
      <c r="S521" s="6">
        <f t="shared" si="27"/>
        <v>0</v>
      </c>
    </row>
    <row r="522" spans="1:19" ht="36" x14ac:dyDescent="0.25">
      <c r="A522" s="43">
        <v>2541</v>
      </c>
      <c r="B522" s="46">
        <v>1</v>
      </c>
      <c r="C522" s="4">
        <v>4</v>
      </c>
      <c r="D522" s="11" t="s">
        <v>510</v>
      </c>
      <c r="E522" s="67">
        <v>1856</v>
      </c>
      <c r="F522" s="49"/>
      <c r="G522" s="49"/>
      <c r="H522" s="49"/>
      <c r="I522" s="49"/>
      <c r="J522" s="49"/>
      <c r="K522" s="49"/>
      <c r="L522" s="49"/>
      <c r="M522" s="77">
        <v>1856</v>
      </c>
      <c r="N522" s="49"/>
      <c r="O522" s="49"/>
      <c r="P522" s="49"/>
      <c r="Q522" s="49"/>
      <c r="R522" s="45">
        <f t="shared" si="25"/>
        <v>1856</v>
      </c>
      <c r="S522" s="6">
        <f t="shared" si="27"/>
        <v>0</v>
      </c>
    </row>
    <row r="523" spans="1:19" ht="36.75" x14ac:dyDescent="0.25">
      <c r="A523" s="43">
        <v>2541</v>
      </c>
      <c r="B523" s="46">
        <v>1</v>
      </c>
      <c r="C523" s="4">
        <v>4</v>
      </c>
      <c r="D523" s="121" t="s">
        <v>511</v>
      </c>
      <c r="E523" s="67">
        <v>4640</v>
      </c>
      <c r="F523" s="49"/>
      <c r="G523" s="49"/>
      <c r="H523" s="49"/>
      <c r="I523" s="49"/>
      <c r="J523" s="49"/>
      <c r="K523" s="49"/>
      <c r="L523" s="49"/>
      <c r="M523" s="77">
        <v>4640</v>
      </c>
      <c r="N523" s="49"/>
      <c r="O523" s="49"/>
      <c r="P523" s="49"/>
      <c r="Q523" s="49"/>
      <c r="R523" s="45">
        <f t="shared" si="25"/>
        <v>4640</v>
      </c>
      <c r="S523" s="6">
        <f t="shared" si="27"/>
        <v>0</v>
      </c>
    </row>
    <row r="524" spans="1:19" ht="24.75" x14ac:dyDescent="0.25">
      <c r="A524" s="43">
        <v>2541</v>
      </c>
      <c r="B524" s="46">
        <v>1</v>
      </c>
      <c r="C524" s="4">
        <v>4</v>
      </c>
      <c r="D524" s="121" t="s">
        <v>512</v>
      </c>
      <c r="E524" s="67">
        <v>696</v>
      </c>
      <c r="F524" s="49"/>
      <c r="G524" s="49"/>
      <c r="H524" s="49"/>
      <c r="I524" s="49"/>
      <c r="J524" s="49"/>
      <c r="K524" s="49"/>
      <c r="L524" s="49"/>
      <c r="M524" s="77">
        <v>696</v>
      </c>
      <c r="N524" s="49"/>
      <c r="O524" s="49"/>
      <c r="P524" s="49"/>
      <c r="Q524" s="49"/>
      <c r="R524" s="45">
        <f t="shared" si="25"/>
        <v>696</v>
      </c>
      <c r="S524" s="6">
        <f t="shared" si="27"/>
        <v>0</v>
      </c>
    </row>
    <row r="525" spans="1:19" ht="24.75" x14ac:dyDescent="0.25">
      <c r="A525" s="43">
        <v>2541</v>
      </c>
      <c r="B525" s="46">
        <v>1</v>
      </c>
      <c r="C525" s="4">
        <v>4</v>
      </c>
      <c r="D525" s="121" t="s">
        <v>513</v>
      </c>
      <c r="E525" s="67">
        <v>464</v>
      </c>
      <c r="F525" s="49"/>
      <c r="G525" s="49"/>
      <c r="H525" s="49"/>
      <c r="I525" s="49"/>
      <c r="J525" s="49"/>
      <c r="K525" s="49"/>
      <c r="L525" s="49"/>
      <c r="M525" s="77">
        <v>464</v>
      </c>
      <c r="N525" s="49"/>
      <c r="O525" s="49"/>
      <c r="P525" s="49"/>
      <c r="Q525" s="49"/>
      <c r="R525" s="45">
        <f t="shared" si="25"/>
        <v>464</v>
      </c>
      <c r="S525" s="6">
        <f t="shared" si="27"/>
        <v>0</v>
      </c>
    </row>
    <row r="526" spans="1:19" x14ac:dyDescent="0.25">
      <c r="A526" s="43">
        <v>2541</v>
      </c>
      <c r="B526" s="46">
        <v>1</v>
      </c>
      <c r="C526" s="4">
        <v>4</v>
      </c>
      <c r="D526" s="5" t="s">
        <v>514</v>
      </c>
      <c r="E526" s="53">
        <v>50</v>
      </c>
      <c r="F526" s="6"/>
      <c r="G526" s="6"/>
      <c r="H526" s="6"/>
      <c r="I526" s="6"/>
      <c r="J526" s="6"/>
      <c r="K526" s="6"/>
      <c r="L526" s="6"/>
      <c r="M526" s="6"/>
      <c r="N526" s="6">
        <v>50</v>
      </c>
      <c r="O526" s="6"/>
      <c r="P526" s="6"/>
      <c r="Q526" s="6"/>
      <c r="R526" s="45">
        <f t="shared" si="25"/>
        <v>50</v>
      </c>
      <c r="S526" s="6">
        <f t="shared" si="27"/>
        <v>0</v>
      </c>
    </row>
    <row r="527" spans="1:19" x14ac:dyDescent="0.25">
      <c r="A527" s="43">
        <v>2541</v>
      </c>
      <c r="B527" s="46">
        <v>1</v>
      </c>
      <c r="C527" s="4">
        <v>4</v>
      </c>
      <c r="D527" s="5" t="s">
        <v>515</v>
      </c>
      <c r="E527" s="53">
        <v>900</v>
      </c>
      <c r="F527" s="6"/>
      <c r="G527" s="6"/>
      <c r="H527" s="6"/>
      <c r="I527" s="6"/>
      <c r="J527" s="6"/>
      <c r="K527" s="6"/>
      <c r="L527" s="6"/>
      <c r="M527" s="6"/>
      <c r="N527" s="6"/>
      <c r="O527" s="6">
        <v>900</v>
      </c>
      <c r="P527" s="6"/>
      <c r="Q527" s="6"/>
      <c r="R527" s="45">
        <f t="shared" si="25"/>
        <v>900</v>
      </c>
      <c r="S527" s="6">
        <f t="shared" si="27"/>
        <v>0</v>
      </c>
    </row>
    <row r="528" spans="1:19" x14ac:dyDescent="0.25">
      <c r="A528" s="43">
        <v>2541</v>
      </c>
      <c r="B528" s="46">
        <v>1</v>
      </c>
      <c r="C528" s="4">
        <v>4</v>
      </c>
      <c r="D528" s="5" t="s">
        <v>516</v>
      </c>
      <c r="E528" s="53">
        <v>160</v>
      </c>
      <c r="F528" s="6"/>
      <c r="G528" s="6"/>
      <c r="H528" s="6"/>
      <c r="I528" s="6"/>
      <c r="J528" s="6"/>
      <c r="K528" s="6"/>
      <c r="L528" s="6"/>
      <c r="M528" s="6"/>
      <c r="N528" s="6"/>
      <c r="O528" s="6">
        <v>160</v>
      </c>
      <c r="P528" s="6"/>
      <c r="Q528" s="6"/>
      <c r="R528" s="45">
        <f t="shared" si="25"/>
        <v>160</v>
      </c>
      <c r="S528" s="6">
        <f t="shared" si="27"/>
        <v>0</v>
      </c>
    </row>
    <row r="529" spans="1:19" x14ac:dyDescent="0.2">
      <c r="A529" s="60">
        <v>2551</v>
      </c>
      <c r="B529" s="46">
        <v>1</v>
      </c>
      <c r="C529" s="4">
        <v>4</v>
      </c>
      <c r="D529" s="10" t="s">
        <v>517</v>
      </c>
      <c r="E529" s="97">
        <v>560.79999999999995</v>
      </c>
      <c r="F529" s="62"/>
      <c r="G529" s="62"/>
      <c r="H529" s="62"/>
      <c r="I529" s="62"/>
      <c r="J529" s="62"/>
      <c r="K529" s="62"/>
      <c r="L529" s="62"/>
      <c r="M529" s="63">
        <v>560.79999999999995</v>
      </c>
      <c r="N529" s="62"/>
      <c r="O529" s="62"/>
      <c r="P529" s="62"/>
      <c r="Q529" s="62"/>
      <c r="R529" s="45">
        <f t="shared" si="25"/>
        <v>560.79999999999995</v>
      </c>
      <c r="S529" s="6">
        <f t="shared" si="27"/>
        <v>0</v>
      </c>
    </row>
    <row r="530" spans="1:19" x14ac:dyDescent="0.2">
      <c r="A530" s="60">
        <v>2551</v>
      </c>
      <c r="B530" s="46">
        <v>1</v>
      </c>
      <c r="C530" s="4">
        <v>4</v>
      </c>
      <c r="D530" s="10" t="s">
        <v>518</v>
      </c>
      <c r="E530" s="97">
        <v>110</v>
      </c>
      <c r="F530" s="62"/>
      <c r="G530" s="62"/>
      <c r="H530" s="62"/>
      <c r="I530" s="62"/>
      <c r="J530" s="62"/>
      <c r="K530" s="62"/>
      <c r="L530" s="62"/>
      <c r="M530" s="63">
        <v>110</v>
      </c>
      <c r="N530" s="62"/>
      <c r="O530" s="62"/>
      <c r="P530" s="62"/>
      <c r="Q530" s="62"/>
      <c r="R530" s="45">
        <f t="shared" si="25"/>
        <v>110</v>
      </c>
      <c r="S530" s="6">
        <f t="shared" si="27"/>
        <v>0</v>
      </c>
    </row>
    <row r="531" spans="1:19" x14ac:dyDescent="0.2">
      <c r="A531" s="60">
        <v>2551</v>
      </c>
      <c r="B531" s="46">
        <v>1</v>
      </c>
      <c r="C531" s="4">
        <v>4</v>
      </c>
      <c r="D531" s="10" t="s">
        <v>519</v>
      </c>
      <c r="E531" s="97">
        <v>268</v>
      </c>
      <c r="F531" s="62"/>
      <c r="G531" s="62"/>
      <c r="H531" s="62"/>
      <c r="I531" s="62"/>
      <c r="J531" s="62"/>
      <c r="K531" s="62"/>
      <c r="L531" s="62"/>
      <c r="M531" s="63">
        <v>268</v>
      </c>
      <c r="N531" s="62"/>
      <c r="O531" s="62"/>
      <c r="P531" s="62"/>
      <c r="Q531" s="62"/>
      <c r="R531" s="45">
        <f t="shared" si="25"/>
        <v>268</v>
      </c>
      <c r="S531" s="6">
        <f t="shared" si="27"/>
        <v>0</v>
      </c>
    </row>
    <row r="532" spans="1:19" x14ac:dyDescent="0.25">
      <c r="A532" s="43">
        <v>2551</v>
      </c>
      <c r="B532" s="46">
        <v>1</v>
      </c>
      <c r="C532" s="4">
        <v>4</v>
      </c>
      <c r="D532" s="107" t="s">
        <v>520</v>
      </c>
      <c r="E532" s="67">
        <v>320</v>
      </c>
      <c r="F532" s="49"/>
      <c r="G532" s="49"/>
      <c r="H532" s="112">
        <v>320</v>
      </c>
      <c r="I532" s="49"/>
      <c r="J532" s="49"/>
      <c r="K532" s="49"/>
      <c r="L532" s="49"/>
      <c r="M532" s="68"/>
      <c r="N532" s="49"/>
      <c r="O532" s="49"/>
      <c r="P532" s="49"/>
      <c r="Q532" s="49"/>
      <c r="R532" s="45">
        <f t="shared" si="25"/>
        <v>320</v>
      </c>
      <c r="S532" s="6">
        <f t="shared" si="27"/>
        <v>0</v>
      </c>
    </row>
    <row r="533" spans="1:19" ht="24" x14ac:dyDescent="0.25">
      <c r="A533" s="43">
        <v>2551</v>
      </c>
      <c r="B533" s="46">
        <v>1</v>
      </c>
      <c r="C533" s="4">
        <v>4</v>
      </c>
      <c r="D533" s="107" t="s">
        <v>521</v>
      </c>
      <c r="E533" s="67">
        <v>5000</v>
      </c>
      <c r="F533" s="49"/>
      <c r="G533" s="49"/>
      <c r="H533" s="112">
        <v>5000</v>
      </c>
      <c r="I533" s="49"/>
      <c r="J533" s="49"/>
      <c r="K533" s="49"/>
      <c r="L533" s="49"/>
      <c r="M533" s="68"/>
      <c r="N533" s="49"/>
      <c r="O533" s="49"/>
      <c r="P533" s="49"/>
      <c r="Q533" s="49"/>
      <c r="R533" s="45">
        <f t="shared" si="25"/>
        <v>5000</v>
      </c>
      <c r="S533" s="6">
        <f t="shared" si="27"/>
        <v>0</v>
      </c>
    </row>
    <row r="534" spans="1:19" x14ac:dyDescent="0.25">
      <c r="A534" s="43">
        <v>2551</v>
      </c>
      <c r="B534" s="46">
        <v>1</v>
      </c>
      <c r="C534" s="4">
        <v>4</v>
      </c>
      <c r="D534" s="107" t="s">
        <v>522</v>
      </c>
      <c r="E534" s="67">
        <v>80</v>
      </c>
      <c r="F534" s="49"/>
      <c r="G534" s="49"/>
      <c r="H534" s="112">
        <v>80</v>
      </c>
      <c r="I534" s="49"/>
      <c r="J534" s="49"/>
      <c r="K534" s="49"/>
      <c r="L534" s="49"/>
      <c r="M534" s="68"/>
      <c r="N534" s="49"/>
      <c r="O534" s="49"/>
      <c r="P534" s="49"/>
      <c r="Q534" s="49"/>
      <c r="R534" s="45">
        <f t="shared" si="25"/>
        <v>80</v>
      </c>
      <c r="S534" s="6">
        <f t="shared" si="27"/>
        <v>0</v>
      </c>
    </row>
    <row r="535" spans="1:19" x14ac:dyDescent="0.25">
      <c r="A535" s="43">
        <v>2551</v>
      </c>
      <c r="B535" s="46">
        <v>1</v>
      </c>
      <c r="C535" s="4">
        <v>4</v>
      </c>
      <c r="D535" s="107" t="s">
        <v>523</v>
      </c>
      <c r="E535" s="67">
        <v>480</v>
      </c>
      <c r="F535" s="49"/>
      <c r="G535" s="49"/>
      <c r="H535" s="112">
        <v>480</v>
      </c>
      <c r="I535" s="49"/>
      <c r="J535" s="49"/>
      <c r="K535" s="49"/>
      <c r="L535" s="49"/>
      <c r="M535" s="68"/>
      <c r="N535" s="49"/>
      <c r="O535" s="49"/>
      <c r="P535" s="49"/>
      <c r="Q535" s="49"/>
      <c r="R535" s="45">
        <f t="shared" si="25"/>
        <v>480</v>
      </c>
      <c r="S535" s="6">
        <f t="shared" si="27"/>
        <v>0</v>
      </c>
    </row>
    <row r="536" spans="1:19" x14ac:dyDescent="0.25">
      <c r="A536" s="43">
        <v>2551</v>
      </c>
      <c r="B536" s="46" t="s">
        <v>524</v>
      </c>
      <c r="C536" s="4">
        <v>4</v>
      </c>
      <c r="D536" s="107" t="s">
        <v>525</v>
      </c>
      <c r="E536" s="67">
        <v>3000</v>
      </c>
      <c r="F536" s="49"/>
      <c r="G536" s="49"/>
      <c r="H536" s="112">
        <v>3000</v>
      </c>
      <c r="I536" s="49"/>
      <c r="J536" s="49"/>
      <c r="K536" s="49"/>
      <c r="L536" s="49"/>
      <c r="M536" s="68"/>
      <c r="N536" s="49"/>
      <c r="O536" s="49"/>
      <c r="P536" s="49"/>
      <c r="Q536" s="49"/>
      <c r="R536" s="45">
        <f t="shared" si="25"/>
        <v>3000</v>
      </c>
      <c r="S536" s="6">
        <f t="shared" si="27"/>
        <v>0</v>
      </c>
    </row>
    <row r="537" spans="1:19" x14ac:dyDescent="0.25">
      <c r="A537" s="43">
        <v>2551</v>
      </c>
      <c r="B537" s="46">
        <v>1</v>
      </c>
      <c r="C537" s="4">
        <v>4</v>
      </c>
      <c r="D537" s="107" t="s">
        <v>526</v>
      </c>
      <c r="E537" s="67">
        <v>522</v>
      </c>
      <c r="F537" s="49"/>
      <c r="G537" s="49"/>
      <c r="H537" s="112"/>
      <c r="I537" s="49"/>
      <c r="J537" s="49"/>
      <c r="K537" s="49"/>
      <c r="L537" s="49"/>
      <c r="M537" s="68">
        <v>522</v>
      </c>
      <c r="N537" s="49"/>
      <c r="O537" s="49"/>
      <c r="P537" s="49"/>
      <c r="Q537" s="49"/>
      <c r="R537" s="45">
        <f t="shared" si="25"/>
        <v>522</v>
      </c>
      <c r="S537" s="6">
        <f t="shared" si="27"/>
        <v>0</v>
      </c>
    </row>
    <row r="538" spans="1:19" x14ac:dyDescent="0.25">
      <c r="A538" s="43">
        <v>2551</v>
      </c>
      <c r="B538" s="46">
        <v>1</v>
      </c>
      <c r="C538" s="4">
        <v>4</v>
      </c>
      <c r="D538" s="107" t="s">
        <v>527</v>
      </c>
      <c r="E538" s="67">
        <v>139.19999999999999</v>
      </c>
      <c r="F538" s="49"/>
      <c r="G538" s="49"/>
      <c r="H538" s="112"/>
      <c r="I538" s="49"/>
      <c r="J538" s="49"/>
      <c r="K538" s="49"/>
      <c r="L538" s="49"/>
      <c r="M538" s="68">
        <v>139.19999999999999</v>
      </c>
      <c r="N538" s="49"/>
      <c r="O538" s="49"/>
      <c r="P538" s="49"/>
      <c r="Q538" s="49"/>
      <c r="R538" s="45">
        <f t="shared" si="25"/>
        <v>139.19999999999999</v>
      </c>
      <c r="S538" s="6">
        <f t="shared" si="27"/>
        <v>0</v>
      </c>
    </row>
    <row r="539" spans="1:19" x14ac:dyDescent="0.25">
      <c r="A539" s="43">
        <v>2551</v>
      </c>
      <c r="B539" s="46">
        <v>1</v>
      </c>
      <c r="C539" s="4">
        <v>4</v>
      </c>
      <c r="D539" s="107" t="s">
        <v>528</v>
      </c>
      <c r="E539" s="67">
        <v>23.2</v>
      </c>
      <c r="F539" s="49"/>
      <c r="G539" s="49"/>
      <c r="H539" s="112"/>
      <c r="I539" s="49"/>
      <c r="J539" s="49"/>
      <c r="K539" s="49"/>
      <c r="L539" s="49"/>
      <c r="M539" s="68">
        <v>23.2</v>
      </c>
      <c r="N539" s="49"/>
      <c r="O539" s="49"/>
      <c r="P539" s="49"/>
      <c r="Q539" s="49"/>
      <c r="R539" s="45">
        <f t="shared" si="25"/>
        <v>23.2</v>
      </c>
      <c r="S539" s="6">
        <f t="shared" si="27"/>
        <v>0</v>
      </c>
    </row>
    <row r="540" spans="1:19" x14ac:dyDescent="0.25">
      <c r="A540" s="43">
        <v>2551</v>
      </c>
      <c r="B540" s="46">
        <v>1</v>
      </c>
      <c r="C540" s="4">
        <v>4</v>
      </c>
      <c r="D540" s="107" t="s">
        <v>529</v>
      </c>
      <c r="E540" s="67">
        <v>34.799999999999997</v>
      </c>
      <c r="F540" s="49"/>
      <c r="G540" s="49"/>
      <c r="H540" s="112"/>
      <c r="I540" s="49"/>
      <c r="J540" s="49"/>
      <c r="K540" s="49"/>
      <c r="L540" s="49"/>
      <c r="M540" s="68">
        <v>34.799999999999997</v>
      </c>
      <c r="N540" s="49"/>
      <c r="O540" s="49"/>
      <c r="P540" s="49"/>
      <c r="Q540" s="49"/>
      <c r="R540" s="45">
        <f t="shared" si="25"/>
        <v>34.799999999999997</v>
      </c>
      <c r="S540" s="6">
        <f t="shared" si="27"/>
        <v>0</v>
      </c>
    </row>
    <row r="541" spans="1:19" x14ac:dyDescent="0.25">
      <c r="A541" s="43">
        <v>2551</v>
      </c>
      <c r="B541" s="46">
        <v>1</v>
      </c>
      <c r="C541" s="4">
        <v>4</v>
      </c>
      <c r="D541" s="107" t="s">
        <v>530</v>
      </c>
      <c r="E541" s="67">
        <v>46.4</v>
      </c>
      <c r="F541" s="49"/>
      <c r="G541" s="49"/>
      <c r="H541" s="112"/>
      <c r="I541" s="49"/>
      <c r="J541" s="49"/>
      <c r="K541" s="49"/>
      <c r="L541" s="49"/>
      <c r="M541" s="68">
        <v>46.4</v>
      </c>
      <c r="N541" s="49"/>
      <c r="O541" s="49"/>
      <c r="P541" s="49"/>
      <c r="Q541" s="49"/>
      <c r="R541" s="45">
        <f t="shared" si="25"/>
        <v>46.4</v>
      </c>
      <c r="S541" s="6">
        <f t="shared" si="27"/>
        <v>0</v>
      </c>
    </row>
    <row r="542" spans="1:19" x14ac:dyDescent="0.25">
      <c r="A542" s="43">
        <v>2551</v>
      </c>
      <c r="B542" s="46">
        <v>1</v>
      </c>
      <c r="C542" s="4">
        <v>4</v>
      </c>
      <c r="D542" s="107" t="s">
        <v>531</v>
      </c>
      <c r="E542" s="67">
        <v>69.599999999999994</v>
      </c>
      <c r="F542" s="49"/>
      <c r="G542" s="49"/>
      <c r="H542" s="112"/>
      <c r="I542" s="49"/>
      <c r="J542" s="49"/>
      <c r="K542" s="49"/>
      <c r="L542" s="49"/>
      <c r="M542" s="68">
        <v>69.599999999999994</v>
      </c>
      <c r="N542" s="49"/>
      <c r="O542" s="49"/>
      <c r="P542" s="49"/>
      <c r="Q542" s="49"/>
      <c r="R542" s="45">
        <f t="shared" ref="R542:R594" si="28">SUM(F542:Q542)</f>
        <v>69.599999999999994</v>
      </c>
      <c r="S542" s="6">
        <f t="shared" si="27"/>
        <v>0</v>
      </c>
    </row>
    <row r="543" spans="1:19" x14ac:dyDescent="0.25">
      <c r="A543" s="43">
        <v>2551</v>
      </c>
      <c r="B543" s="46">
        <v>1</v>
      </c>
      <c r="C543" s="4">
        <v>4</v>
      </c>
      <c r="D543" s="107" t="s">
        <v>532</v>
      </c>
      <c r="E543" s="67">
        <v>81.200000000000017</v>
      </c>
      <c r="F543" s="49"/>
      <c r="G543" s="49"/>
      <c r="H543" s="112"/>
      <c r="I543" s="49"/>
      <c r="J543" s="49"/>
      <c r="K543" s="49"/>
      <c r="L543" s="49"/>
      <c r="M543" s="68">
        <v>81.200000000000017</v>
      </c>
      <c r="N543" s="49"/>
      <c r="O543" s="49"/>
      <c r="P543" s="49"/>
      <c r="Q543" s="49"/>
      <c r="R543" s="45">
        <f t="shared" si="28"/>
        <v>81.200000000000017</v>
      </c>
      <c r="S543" s="6">
        <f t="shared" si="27"/>
        <v>0</v>
      </c>
    </row>
    <row r="544" spans="1:19" x14ac:dyDescent="0.25">
      <c r="A544" s="43">
        <v>2551</v>
      </c>
      <c r="B544" s="46">
        <v>1</v>
      </c>
      <c r="C544" s="4">
        <v>4</v>
      </c>
      <c r="D544" s="107" t="s">
        <v>533</v>
      </c>
      <c r="E544" s="67">
        <v>812.00000000000011</v>
      </c>
      <c r="F544" s="49"/>
      <c r="G544" s="49"/>
      <c r="H544" s="112"/>
      <c r="I544" s="49"/>
      <c r="J544" s="49"/>
      <c r="K544" s="49"/>
      <c r="L544" s="49"/>
      <c r="M544" s="68">
        <v>812</v>
      </c>
      <c r="N544" s="49"/>
      <c r="O544" s="49"/>
      <c r="P544" s="49"/>
      <c r="Q544" s="49"/>
      <c r="R544" s="45">
        <f t="shared" si="28"/>
        <v>812</v>
      </c>
      <c r="S544" s="6">
        <f t="shared" si="27"/>
        <v>0</v>
      </c>
    </row>
    <row r="545" spans="1:19" x14ac:dyDescent="0.25">
      <c r="A545" s="12">
        <v>2551</v>
      </c>
      <c r="B545" s="46">
        <v>1</v>
      </c>
      <c r="C545" s="4">
        <v>4</v>
      </c>
      <c r="D545" s="11" t="s">
        <v>534</v>
      </c>
      <c r="E545" s="67">
        <v>200</v>
      </c>
      <c r="F545" s="112"/>
      <c r="G545" s="112"/>
      <c r="H545" s="112"/>
      <c r="I545" s="112"/>
      <c r="J545" s="112"/>
      <c r="K545" s="112"/>
      <c r="L545" s="112"/>
      <c r="M545" s="77">
        <v>200</v>
      </c>
      <c r="N545" s="112"/>
      <c r="O545" s="112"/>
      <c r="P545" s="112"/>
      <c r="Q545" s="112"/>
      <c r="R545" s="45">
        <f t="shared" si="28"/>
        <v>200</v>
      </c>
      <c r="S545" s="6">
        <f t="shared" si="27"/>
        <v>0</v>
      </c>
    </row>
    <row r="546" spans="1:19" ht="24" x14ac:dyDescent="0.25">
      <c r="A546" s="43">
        <v>2551</v>
      </c>
      <c r="B546" s="46">
        <v>1</v>
      </c>
      <c r="C546" s="4">
        <v>4</v>
      </c>
      <c r="D546" s="107" t="s">
        <v>535</v>
      </c>
      <c r="E546" s="67">
        <v>40.600000000000009</v>
      </c>
      <c r="F546" s="49"/>
      <c r="G546" s="49"/>
      <c r="H546" s="112"/>
      <c r="I546" s="49"/>
      <c r="J546" s="49"/>
      <c r="K546" s="49"/>
      <c r="L546" s="49"/>
      <c r="M546" s="68">
        <v>40.600000000000009</v>
      </c>
      <c r="N546" s="49"/>
      <c r="O546" s="49"/>
      <c r="P546" s="49"/>
      <c r="Q546" s="49"/>
      <c r="R546" s="45">
        <f t="shared" si="28"/>
        <v>40.600000000000009</v>
      </c>
      <c r="S546" s="6">
        <f t="shared" si="27"/>
        <v>0</v>
      </c>
    </row>
    <row r="547" spans="1:19" ht="24" x14ac:dyDescent="0.25">
      <c r="A547" s="43">
        <v>2551</v>
      </c>
      <c r="B547" s="46">
        <v>1</v>
      </c>
      <c r="C547" s="4">
        <v>4</v>
      </c>
      <c r="D547" s="107" t="s">
        <v>536</v>
      </c>
      <c r="E547" s="67">
        <v>58</v>
      </c>
      <c r="F547" s="49"/>
      <c r="G547" s="49"/>
      <c r="H547" s="112"/>
      <c r="I547" s="49"/>
      <c r="J547" s="49"/>
      <c r="K547" s="49"/>
      <c r="L547" s="49"/>
      <c r="M547" s="68">
        <v>58</v>
      </c>
      <c r="N547" s="49"/>
      <c r="O547" s="49"/>
      <c r="P547" s="49"/>
      <c r="Q547" s="49"/>
      <c r="R547" s="45">
        <f t="shared" si="28"/>
        <v>58</v>
      </c>
      <c r="S547" s="6">
        <f t="shared" si="27"/>
        <v>0</v>
      </c>
    </row>
    <row r="548" spans="1:19" ht="24" x14ac:dyDescent="0.25">
      <c r="A548" s="43">
        <v>2551</v>
      </c>
      <c r="B548" s="46">
        <v>1</v>
      </c>
      <c r="C548" s="4">
        <v>4</v>
      </c>
      <c r="D548" s="107" t="s">
        <v>537</v>
      </c>
      <c r="E548" s="67">
        <v>81.200000000000017</v>
      </c>
      <c r="F548" s="49"/>
      <c r="G548" s="49"/>
      <c r="H548" s="112"/>
      <c r="I548" s="49"/>
      <c r="J548" s="49"/>
      <c r="K548" s="49"/>
      <c r="L548" s="49"/>
      <c r="M548" s="68">
        <v>81.200000000000017</v>
      </c>
      <c r="N548" s="49"/>
      <c r="O548" s="49"/>
      <c r="P548" s="49"/>
      <c r="Q548" s="49"/>
      <c r="R548" s="45">
        <f t="shared" si="28"/>
        <v>81.200000000000017</v>
      </c>
      <c r="S548" s="6">
        <f t="shared" si="27"/>
        <v>0</v>
      </c>
    </row>
    <row r="549" spans="1:19" ht="24" x14ac:dyDescent="0.25">
      <c r="A549" s="43">
        <v>2551</v>
      </c>
      <c r="B549" s="46">
        <v>1</v>
      </c>
      <c r="C549" s="4">
        <v>4</v>
      </c>
      <c r="D549" s="107" t="s">
        <v>538</v>
      </c>
      <c r="E549" s="67">
        <v>98.6</v>
      </c>
      <c r="F549" s="49"/>
      <c r="G549" s="49"/>
      <c r="H549" s="112"/>
      <c r="I549" s="49"/>
      <c r="J549" s="49"/>
      <c r="K549" s="49"/>
      <c r="L549" s="49"/>
      <c r="M549" s="68">
        <v>98.6</v>
      </c>
      <c r="N549" s="49"/>
      <c r="O549" s="49"/>
      <c r="P549" s="49"/>
      <c r="Q549" s="49"/>
      <c r="R549" s="45">
        <f t="shared" si="28"/>
        <v>98.6</v>
      </c>
      <c r="S549" s="6">
        <f t="shared" si="27"/>
        <v>0</v>
      </c>
    </row>
    <row r="550" spans="1:19" ht="24" x14ac:dyDescent="0.25">
      <c r="A550" s="43">
        <v>2551</v>
      </c>
      <c r="B550" s="46">
        <v>1</v>
      </c>
      <c r="C550" s="4">
        <v>4</v>
      </c>
      <c r="D550" s="107" t="s">
        <v>539</v>
      </c>
      <c r="E550" s="67">
        <v>127.6</v>
      </c>
      <c r="F550" s="49"/>
      <c r="G550" s="49"/>
      <c r="H550" s="112"/>
      <c r="I550" s="49"/>
      <c r="J550" s="49"/>
      <c r="K550" s="49"/>
      <c r="L550" s="49"/>
      <c r="M550" s="68">
        <v>127.6</v>
      </c>
      <c r="N550" s="49"/>
      <c r="O550" s="49"/>
      <c r="P550" s="49"/>
      <c r="Q550" s="49"/>
      <c r="R550" s="45">
        <f t="shared" si="28"/>
        <v>127.6</v>
      </c>
      <c r="S550" s="6">
        <f t="shared" si="27"/>
        <v>0</v>
      </c>
    </row>
    <row r="551" spans="1:19" ht="36" x14ac:dyDescent="0.25">
      <c r="A551" s="43">
        <v>2551</v>
      </c>
      <c r="B551" s="46">
        <v>1</v>
      </c>
      <c r="C551" s="4">
        <v>4</v>
      </c>
      <c r="D551" s="107" t="s">
        <v>540</v>
      </c>
      <c r="E551" s="67">
        <v>203</v>
      </c>
      <c r="F551" s="49"/>
      <c r="G551" s="49"/>
      <c r="H551" s="112"/>
      <c r="I551" s="49"/>
      <c r="J551" s="49"/>
      <c r="K551" s="49"/>
      <c r="L551" s="49"/>
      <c r="M551" s="68">
        <v>203</v>
      </c>
      <c r="N551" s="49"/>
      <c r="O551" s="49"/>
      <c r="P551" s="49"/>
      <c r="Q551" s="49"/>
      <c r="R551" s="45">
        <f t="shared" si="28"/>
        <v>203</v>
      </c>
      <c r="S551" s="6">
        <f t="shared" si="27"/>
        <v>0</v>
      </c>
    </row>
    <row r="552" spans="1:19" x14ac:dyDescent="0.25">
      <c r="A552" s="43">
        <v>2551</v>
      </c>
      <c r="B552" s="46">
        <v>1</v>
      </c>
      <c r="C552" s="4">
        <v>4</v>
      </c>
      <c r="D552" s="107" t="s">
        <v>541</v>
      </c>
      <c r="E552" s="67">
        <v>324.80000000000007</v>
      </c>
      <c r="F552" s="49"/>
      <c r="G552" s="49"/>
      <c r="H552" s="112"/>
      <c r="I552" s="49"/>
      <c r="J552" s="49"/>
      <c r="K552" s="49"/>
      <c r="L552" s="49"/>
      <c r="M552" s="68">
        <v>324.80000000000007</v>
      </c>
      <c r="N552" s="49"/>
      <c r="O552" s="49"/>
      <c r="P552" s="49"/>
      <c r="Q552" s="49"/>
      <c r="R552" s="45">
        <f t="shared" si="28"/>
        <v>324.80000000000007</v>
      </c>
      <c r="S552" s="6">
        <f t="shared" si="27"/>
        <v>0</v>
      </c>
    </row>
    <row r="553" spans="1:19" x14ac:dyDescent="0.25">
      <c r="A553" s="43">
        <v>2551</v>
      </c>
      <c r="B553" s="46">
        <v>1</v>
      </c>
      <c r="C553" s="4">
        <v>4</v>
      </c>
      <c r="D553" s="107" t="s">
        <v>542</v>
      </c>
      <c r="E553" s="67">
        <v>348</v>
      </c>
      <c r="F553" s="49"/>
      <c r="G553" s="49"/>
      <c r="H553" s="112"/>
      <c r="I553" s="49"/>
      <c r="J553" s="49"/>
      <c r="K553" s="49"/>
      <c r="L553" s="49"/>
      <c r="M553" s="68">
        <v>348</v>
      </c>
      <c r="N553" s="49"/>
      <c r="O553" s="49"/>
      <c r="P553" s="49"/>
      <c r="Q553" s="49"/>
      <c r="R553" s="45">
        <f t="shared" si="28"/>
        <v>348</v>
      </c>
      <c r="S553" s="6">
        <f t="shared" si="27"/>
        <v>0</v>
      </c>
    </row>
    <row r="554" spans="1:19" x14ac:dyDescent="0.25">
      <c r="A554" s="43">
        <v>2551</v>
      </c>
      <c r="B554" s="46">
        <v>1</v>
      </c>
      <c r="C554" s="4">
        <v>4</v>
      </c>
      <c r="D554" s="107" t="s">
        <v>543</v>
      </c>
      <c r="E554" s="67">
        <v>243.6</v>
      </c>
      <c r="F554" s="49"/>
      <c r="G554" s="49"/>
      <c r="H554" s="112"/>
      <c r="I554" s="49"/>
      <c r="J554" s="49"/>
      <c r="K554" s="49"/>
      <c r="L554" s="49"/>
      <c r="M554" s="68">
        <v>243.6</v>
      </c>
      <c r="N554" s="49"/>
      <c r="O554" s="49"/>
      <c r="P554" s="49"/>
      <c r="Q554" s="49"/>
      <c r="R554" s="45">
        <f t="shared" si="28"/>
        <v>243.6</v>
      </c>
      <c r="S554" s="6">
        <f t="shared" si="27"/>
        <v>0</v>
      </c>
    </row>
    <row r="555" spans="1:19" ht="24" x14ac:dyDescent="0.25">
      <c r="A555" s="43">
        <v>2551</v>
      </c>
      <c r="B555" s="46">
        <v>1</v>
      </c>
      <c r="C555" s="4">
        <v>4</v>
      </c>
      <c r="D555" s="107" t="s">
        <v>544</v>
      </c>
      <c r="E555" s="67">
        <v>1000</v>
      </c>
      <c r="F555" s="49"/>
      <c r="G555" s="49"/>
      <c r="H555" s="112">
        <v>1000</v>
      </c>
      <c r="I555" s="49"/>
      <c r="J555" s="49"/>
      <c r="K555" s="49"/>
      <c r="L555" s="49"/>
      <c r="M555" s="68"/>
      <c r="N555" s="49"/>
      <c r="O555" s="49"/>
      <c r="P555" s="49"/>
      <c r="Q555" s="49"/>
      <c r="R555" s="45">
        <f t="shared" si="28"/>
        <v>1000</v>
      </c>
      <c r="S555" s="6">
        <f t="shared" si="27"/>
        <v>0</v>
      </c>
    </row>
    <row r="556" spans="1:19" ht="36" x14ac:dyDescent="0.25">
      <c r="A556" s="43">
        <v>2551</v>
      </c>
      <c r="B556" s="46">
        <v>1</v>
      </c>
      <c r="C556" s="4">
        <v>4</v>
      </c>
      <c r="D556" s="107" t="s">
        <v>545</v>
      </c>
      <c r="E556" s="67">
        <v>3480</v>
      </c>
      <c r="F556" s="6"/>
      <c r="G556" s="6"/>
      <c r="H556" s="112"/>
      <c r="I556" s="6"/>
      <c r="J556" s="6"/>
      <c r="K556" s="6"/>
      <c r="L556" s="6"/>
      <c r="M556" s="77">
        <v>3480</v>
      </c>
      <c r="N556" s="6"/>
      <c r="O556" s="6"/>
      <c r="P556" s="6"/>
      <c r="Q556" s="6"/>
      <c r="R556" s="45">
        <f t="shared" si="28"/>
        <v>3480</v>
      </c>
      <c r="S556" s="6">
        <f t="shared" si="27"/>
        <v>0</v>
      </c>
    </row>
    <row r="557" spans="1:19" ht="24" x14ac:dyDescent="0.25">
      <c r="A557" s="43">
        <v>2551</v>
      </c>
      <c r="B557" s="46">
        <v>1</v>
      </c>
      <c r="C557" s="4">
        <v>4</v>
      </c>
      <c r="D557" s="107" t="s">
        <v>546</v>
      </c>
      <c r="E557" s="67">
        <v>2400</v>
      </c>
      <c r="F557" s="49"/>
      <c r="G557" s="49"/>
      <c r="H557" s="112">
        <v>2400</v>
      </c>
      <c r="I557" s="49"/>
      <c r="J557" s="49"/>
      <c r="K557" s="49"/>
      <c r="L557" s="49"/>
      <c r="M557" s="68"/>
      <c r="N557" s="49"/>
      <c r="O557" s="49"/>
      <c r="P557" s="49"/>
      <c r="Q557" s="49"/>
      <c r="R557" s="45">
        <f t="shared" si="28"/>
        <v>2400</v>
      </c>
      <c r="S557" s="6">
        <f t="shared" si="27"/>
        <v>0</v>
      </c>
    </row>
    <row r="558" spans="1:19" x14ac:dyDescent="0.25">
      <c r="A558" s="43">
        <v>2551</v>
      </c>
      <c r="B558" s="46">
        <v>1</v>
      </c>
      <c r="C558" s="4">
        <v>4</v>
      </c>
      <c r="D558" s="107" t="s">
        <v>547</v>
      </c>
      <c r="E558" s="67">
        <v>600</v>
      </c>
      <c r="F558" s="49"/>
      <c r="G558" s="49"/>
      <c r="H558" s="112"/>
      <c r="I558" s="49"/>
      <c r="J558" s="49"/>
      <c r="K558" s="49"/>
      <c r="L558" s="49"/>
      <c r="M558" s="68">
        <v>600</v>
      </c>
      <c r="N558" s="49"/>
      <c r="O558" s="49"/>
      <c r="P558" s="49"/>
      <c r="Q558" s="49"/>
      <c r="R558" s="45">
        <f t="shared" si="28"/>
        <v>600</v>
      </c>
      <c r="S558" s="6">
        <f t="shared" si="27"/>
        <v>0</v>
      </c>
    </row>
    <row r="559" spans="1:19" ht="24" x14ac:dyDescent="0.25">
      <c r="A559" s="43">
        <v>2551</v>
      </c>
      <c r="B559" s="46">
        <v>1</v>
      </c>
      <c r="C559" s="4">
        <v>4</v>
      </c>
      <c r="D559" s="107" t="s">
        <v>548</v>
      </c>
      <c r="E559" s="67">
        <v>330</v>
      </c>
      <c r="F559" s="49"/>
      <c r="G559" s="49"/>
      <c r="H559" s="112"/>
      <c r="I559" s="49"/>
      <c r="J559" s="49"/>
      <c r="K559" s="49"/>
      <c r="L559" s="49"/>
      <c r="M559" s="68">
        <v>330</v>
      </c>
      <c r="N559" s="49"/>
      <c r="O559" s="49"/>
      <c r="P559" s="49"/>
      <c r="Q559" s="49"/>
      <c r="R559" s="45">
        <f t="shared" si="28"/>
        <v>330</v>
      </c>
      <c r="S559" s="6">
        <f t="shared" si="27"/>
        <v>0</v>
      </c>
    </row>
    <row r="560" spans="1:19" ht="24" x14ac:dyDescent="0.25">
      <c r="A560" s="43">
        <v>2551</v>
      </c>
      <c r="B560" s="46">
        <v>1</v>
      </c>
      <c r="C560" s="4">
        <v>4</v>
      </c>
      <c r="D560" s="107" t="s">
        <v>549</v>
      </c>
      <c r="E560" s="67">
        <v>680</v>
      </c>
      <c r="F560" s="49"/>
      <c r="G560" s="49"/>
      <c r="H560" s="112"/>
      <c r="I560" s="49"/>
      <c r="J560" s="49"/>
      <c r="K560" s="49"/>
      <c r="L560" s="49"/>
      <c r="M560" s="68">
        <v>680</v>
      </c>
      <c r="N560" s="49"/>
      <c r="O560" s="49"/>
      <c r="P560" s="49"/>
      <c r="Q560" s="49"/>
      <c r="R560" s="45">
        <f t="shared" si="28"/>
        <v>680</v>
      </c>
      <c r="S560" s="6">
        <f t="shared" si="27"/>
        <v>0</v>
      </c>
    </row>
    <row r="561" spans="1:19" ht="30" x14ac:dyDescent="0.25">
      <c r="A561" s="12">
        <v>2551</v>
      </c>
      <c r="B561" s="46">
        <v>1</v>
      </c>
      <c r="C561" s="4">
        <v>4</v>
      </c>
      <c r="D561" s="5" t="s">
        <v>550</v>
      </c>
      <c r="E561" s="67">
        <v>276</v>
      </c>
      <c r="F561" s="6"/>
      <c r="G561" s="6"/>
      <c r="H561" s="6"/>
      <c r="I561" s="53">
        <v>276</v>
      </c>
      <c r="J561" s="6"/>
      <c r="K561" s="6"/>
      <c r="L561" s="6"/>
      <c r="M561" s="6"/>
      <c r="N561" s="6"/>
      <c r="O561" s="6"/>
      <c r="P561" s="6"/>
      <c r="Q561" s="6"/>
      <c r="R561" s="45">
        <f t="shared" si="28"/>
        <v>276</v>
      </c>
      <c r="S561" s="6">
        <f t="shared" si="27"/>
        <v>0</v>
      </c>
    </row>
    <row r="562" spans="1:19" ht="30" x14ac:dyDescent="0.25">
      <c r="A562" s="12">
        <v>2551</v>
      </c>
      <c r="B562" s="46">
        <v>1</v>
      </c>
      <c r="C562" s="4">
        <v>4</v>
      </c>
      <c r="D562" s="5" t="s">
        <v>551</v>
      </c>
      <c r="E562" s="67">
        <v>299</v>
      </c>
      <c r="F562" s="6"/>
      <c r="G562" s="6"/>
      <c r="H562" s="6"/>
      <c r="I562" s="53">
        <v>299</v>
      </c>
      <c r="J562" s="6"/>
      <c r="K562" s="6"/>
      <c r="L562" s="6"/>
      <c r="M562" s="6"/>
      <c r="N562" s="6"/>
      <c r="O562" s="6"/>
      <c r="P562" s="6"/>
      <c r="Q562" s="6"/>
      <c r="R562" s="45">
        <f t="shared" si="28"/>
        <v>299</v>
      </c>
      <c r="S562" s="6">
        <f t="shared" si="27"/>
        <v>0</v>
      </c>
    </row>
    <row r="563" spans="1:19" ht="45" x14ac:dyDescent="0.25">
      <c r="A563" s="12">
        <v>2551</v>
      </c>
      <c r="B563" s="46">
        <v>1</v>
      </c>
      <c r="C563" s="4">
        <v>4</v>
      </c>
      <c r="D563" s="5" t="s">
        <v>552</v>
      </c>
      <c r="E563" s="67">
        <v>1242</v>
      </c>
      <c r="F563" s="6"/>
      <c r="G563" s="6"/>
      <c r="H563" s="6"/>
      <c r="I563" s="53">
        <v>1242</v>
      </c>
      <c r="J563" s="6"/>
      <c r="K563" s="6"/>
      <c r="L563" s="6"/>
      <c r="M563" s="6"/>
      <c r="N563" s="6"/>
      <c r="O563" s="6"/>
      <c r="P563" s="6"/>
      <c r="Q563" s="6"/>
      <c r="R563" s="45">
        <f t="shared" si="28"/>
        <v>1242</v>
      </c>
      <c r="S563" s="6">
        <f t="shared" si="27"/>
        <v>0</v>
      </c>
    </row>
    <row r="564" spans="1:19" x14ac:dyDescent="0.25">
      <c r="A564" s="12">
        <v>2551</v>
      </c>
      <c r="B564" s="46">
        <v>1</v>
      </c>
      <c r="C564" s="4">
        <v>4</v>
      </c>
      <c r="D564" s="5" t="s">
        <v>553</v>
      </c>
      <c r="E564" s="67">
        <v>500</v>
      </c>
      <c r="F564" s="6"/>
      <c r="G564" s="6"/>
      <c r="H564" s="6"/>
      <c r="I564" s="53">
        <v>500</v>
      </c>
      <c r="J564" s="6"/>
      <c r="K564" s="6"/>
      <c r="L564" s="6"/>
      <c r="M564" s="6"/>
      <c r="N564" s="6"/>
      <c r="O564" s="6"/>
      <c r="P564" s="6"/>
      <c r="Q564" s="6"/>
      <c r="R564" s="45">
        <f t="shared" si="28"/>
        <v>500</v>
      </c>
      <c r="S564" s="6">
        <f t="shared" si="27"/>
        <v>0</v>
      </c>
    </row>
    <row r="565" spans="1:19" ht="45" x14ac:dyDescent="0.25">
      <c r="A565" s="12">
        <v>2551</v>
      </c>
      <c r="B565" s="46">
        <v>1</v>
      </c>
      <c r="C565" s="4">
        <v>4</v>
      </c>
      <c r="D565" s="5" t="s">
        <v>552</v>
      </c>
      <c r="E565" s="67">
        <v>2317</v>
      </c>
      <c r="F565" s="6"/>
      <c r="G565" s="6"/>
      <c r="H565" s="6"/>
      <c r="I565" s="53">
        <v>2317</v>
      </c>
      <c r="J565" s="6"/>
      <c r="K565" s="6"/>
      <c r="L565" s="6"/>
      <c r="M565" s="6"/>
      <c r="N565" s="6"/>
      <c r="O565" s="6"/>
      <c r="P565" s="6"/>
      <c r="Q565" s="6"/>
      <c r="R565" s="45">
        <f t="shared" si="28"/>
        <v>2317</v>
      </c>
      <c r="S565" s="6">
        <f t="shared" si="27"/>
        <v>0</v>
      </c>
    </row>
    <row r="566" spans="1:19" x14ac:dyDescent="0.25">
      <c r="A566" s="12">
        <v>2551</v>
      </c>
      <c r="B566" s="46">
        <v>1</v>
      </c>
      <c r="C566" s="4">
        <v>4</v>
      </c>
      <c r="D566" s="5" t="s">
        <v>554</v>
      </c>
      <c r="E566" s="67">
        <v>4358</v>
      </c>
      <c r="F566" s="6"/>
      <c r="G566" s="6"/>
      <c r="H566" s="6"/>
      <c r="I566" s="53">
        <v>4358</v>
      </c>
      <c r="J566" s="6"/>
      <c r="K566" s="6"/>
      <c r="L566" s="6"/>
      <c r="M566" s="6"/>
      <c r="N566" s="6"/>
      <c r="O566" s="6"/>
      <c r="P566" s="6"/>
      <c r="Q566" s="6"/>
      <c r="R566" s="45">
        <f t="shared" si="28"/>
        <v>4358</v>
      </c>
      <c r="S566" s="6">
        <f t="shared" si="27"/>
        <v>0</v>
      </c>
    </row>
    <row r="567" spans="1:19" x14ac:dyDescent="0.25">
      <c r="A567" s="12">
        <v>2551</v>
      </c>
      <c r="B567" s="46">
        <v>1</v>
      </c>
      <c r="C567" s="4">
        <v>4</v>
      </c>
      <c r="D567" s="5" t="s">
        <v>555</v>
      </c>
      <c r="E567" s="67">
        <v>2250</v>
      </c>
      <c r="F567" s="6"/>
      <c r="G567" s="6"/>
      <c r="H567" s="6"/>
      <c r="I567" s="53">
        <v>2250</v>
      </c>
      <c r="J567" s="6"/>
      <c r="K567" s="6"/>
      <c r="L567" s="6"/>
      <c r="M567" s="6"/>
      <c r="N567" s="6"/>
      <c r="O567" s="6"/>
      <c r="P567" s="6"/>
      <c r="Q567" s="6"/>
      <c r="R567" s="45">
        <f t="shared" si="28"/>
        <v>2250</v>
      </c>
      <c r="S567" s="6">
        <f t="shared" si="27"/>
        <v>0</v>
      </c>
    </row>
    <row r="568" spans="1:19" x14ac:dyDescent="0.25">
      <c r="A568" s="12">
        <v>2551</v>
      </c>
      <c r="B568" s="46">
        <v>1</v>
      </c>
      <c r="C568" s="4">
        <v>4</v>
      </c>
      <c r="D568" s="5" t="s">
        <v>555</v>
      </c>
      <c r="E568" s="67">
        <v>2250</v>
      </c>
      <c r="F568" s="6"/>
      <c r="G568" s="6"/>
      <c r="H568" s="6"/>
      <c r="I568" s="53">
        <v>2250</v>
      </c>
      <c r="J568" s="6"/>
      <c r="K568" s="6"/>
      <c r="L568" s="6"/>
      <c r="M568" s="6"/>
      <c r="N568" s="6"/>
      <c r="O568" s="6"/>
      <c r="P568" s="6"/>
      <c r="Q568" s="6"/>
      <c r="R568" s="45">
        <f t="shared" si="28"/>
        <v>2250</v>
      </c>
      <c r="S568" s="6">
        <f t="shared" si="27"/>
        <v>0</v>
      </c>
    </row>
    <row r="569" spans="1:19" x14ac:dyDescent="0.25">
      <c r="A569" s="12">
        <v>2551</v>
      </c>
      <c r="B569" s="46">
        <v>1</v>
      </c>
      <c r="C569" s="4">
        <v>4</v>
      </c>
      <c r="D569" s="5" t="s">
        <v>556</v>
      </c>
      <c r="E569" s="67">
        <v>200</v>
      </c>
      <c r="F569" s="6"/>
      <c r="G569" s="6"/>
      <c r="H569" s="6"/>
      <c r="I569" s="53">
        <v>200</v>
      </c>
      <c r="J569" s="6"/>
      <c r="K569" s="6"/>
      <c r="L569" s="6"/>
      <c r="M569" s="6"/>
      <c r="N569" s="6"/>
      <c r="O569" s="6"/>
      <c r="P569" s="6"/>
      <c r="Q569" s="6"/>
      <c r="R569" s="45">
        <f t="shared" si="28"/>
        <v>200</v>
      </c>
      <c r="S569" s="6">
        <f t="shared" si="27"/>
        <v>0</v>
      </c>
    </row>
    <row r="570" spans="1:19" x14ac:dyDescent="0.25">
      <c r="A570" s="12">
        <v>2551</v>
      </c>
      <c r="B570" s="46">
        <v>1</v>
      </c>
      <c r="C570" s="4">
        <v>4</v>
      </c>
      <c r="D570" s="5" t="s">
        <v>557</v>
      </c>
      <c r="E570" s="67">
        <v>1725</v>
      </c>
      <c r="F570" s="6"/>
      <c r="G570" s="6"/>
      <c r="H570" s="6"/>
      <c r="I570" s="53">
        <v>1725</v>
      </c>
      <c r="J570" s="6"/>
      <c r="K570" s="6"/>
      <c r="L570" s="6"/>
      <c r="M570" s="6"/>
      <c r="N570" s="6"/>
      <c r="O570" s="6"/>
      <c r="P570" s="6"/>
      <c r="Q570" s="6"/>
      <c r="R570" s="45">
        <f t="shared" si="28"/>
        <v>1725</v>
      </c>
      <c r="S570" s="6">
        <f t="shared" si="27"/>
        <v>0</v>
      </c>
    </row>
    <row r="571" spans="1:19" ht="30" x14ac:dyDescent="0.25">
      <c r="A571" s="72">
        <v>2551</v>
      </c>
      <c r="B571" s="46">
        <v>1</v>
      </c>
      <c r="C571" s="4">
        <v>4</v>
      </c>
      <c r="D571" s="13" t="s">
        <v>558</v>
      </c>
      <c r="E571" s="44">
        <v>12790</v>
      </c>
      <c r="F571" s="6"/>
      <c r="G571" s="6"/>
      <c r="H571" s="6">
        <v>12790</v>
      </c>
      <c r="I571" s="6"/>
      <c r="J571" s="6"/>
      <c r="K571" s="6"/>
      <c r="L571" s="6"/>
      <c r="M571" s="6"/>
      <c r="N571" s="6"/>
      <c r="O571" s="6"/>
      <c r="P571" s="6"/>
      <c r="Q571" s="6"/>
      <c r="R571" s="45">
        <f t="shared" si="28"/>
        <v>12790</v>
      </c>
      <c r="S571" s="6">
        <f t="shared" si="27"/>
        <v>0</v>
      </c>
    </row>
    <row r="572" spans="1:19" x14ac:dyDescent="0.25">
      <c r="A572" s="72">
        <v>2551</v>
      </c>
      <c r="B572" s="46">
        <v>1</v>
      </c>
      <c r="C572" s="4">
        <v>4</v>
      </c>
      <c r="D572" s="13" t="s">
        <v>559</v>
      </c>
      <c r="E572" s="44">
        <v>1400</v>
      </c>
      <c r="F572" s="6"/>
      <c r="G572" s="6">
        <v>1400</v>
      </c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45">
        <f t="shared" si="28"/>
        <v>1400</v>
      </c>
      <c r="S572" s="6">
        <f t="shared" si="27"/>
        <v>0</v>
      </c>
    </row>
    <row r="573" spans="1:19" x14ac:dyDescent="0.25">
      <c r="A573" s="72">
        <v>2551</v>
      </c>
      <c r="B573" s="46">
        <v>1</v>
      </c>
      <c r="C573" s="4">
        <v>4</v>
      </c>
      <c r="D573" s="13" t="s">
        <v>560</v>
      </c>
      <c r="E573" s="44">
        <v>1400</v>
      </c>
      <c r="F573" s="6"/>
      <c r="G573" s="6">
        <v>1400</v>
      </c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45">
        <f t="shared" si="28"/>
        <v>1400</v>
      </c>
      <c r="S573" s="6">
        <f t="shared" si="27"/>
        <v>0</v>
      </c>
    </row>
    <row r="574" spans="1:19" x14ac:dyDescent="0.25">
      <c r="A574" s="43">
        <v>2561</v>
      </c>
      <c r="B574" s="46">
        <v>1</v>
      </c>
      <c r="C574" s="4">
        <v>4</v>
      </c>
      <c r="D574" s="74" t="s">
        <v>561</v>
      </c>
      <c r="E574" s="48">
        <v>800</v>
      </c>
      <c r="F574" s="49"/>
      <c r="G574" s="49">
        <v>200</v>
      </c>
      <c r="H574" s="49"/>
      <c r="I574" s="49">
        <v>300</v>
      </c>
      <c r="J574" s="49"/>
      <c r="K574" s="49"/>
      <c r="L574" s="49"/>
      <c r="M574" s="49">
        <v>300</v>
      </c>
      <c r="N574" s="49"/>
      <c r="O574" s="49"/>
      <c r="P574" s="49"/>
      <c r="Q574" s="49"/>
      <c r="R574" s="45">
        <f t="shared" si="28"/>
        <v>800</v>
      </c>
      <c r="S574" s="6">
        <f t="shared" si="27"/>
        <v>0</v>
      </c>
    </row>
    <row r="575" spans="1:19" ht="25.5" x14ac:dyDescent="0.25">
      <c r="A575" s="51">
        <v>2561</v>
      </c>
      <c r="B575" s="46">
        <v>2</v>
      </c>
      <c r="C575" s="4">
        <v>4</v>
      </c>
      <c r="D575" s="22" t="s">
        <v>562</v>
      </c>
      <c r="E575" s="55">
        <v>348</v>
      </c>
      <c r="F575" s="6"/>
      <c r="G575" s="56">
        <v>348</v>
      </c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57">
        <f t="shared" si="28"/>
        <v>348</v>
      </c>
      <c r="S575" s="6">
        <f t="shared" si="27"/>
        <v>0</v>
      </c>
    </row>
    <row r="576" spans="1:19" x14ac:dyDescent="0.25">
      <c r="A576" s="51">
        <v>2561</v>
      </c>
      <c r="B576" s="46">
        <v>2</v>
      </c>
      <c r="C576" s="4">
        <v>4</v>
      </c>
      <c r="D576" s="22" t="s">
        <v>563</v>
      </c>
      <c r="E576" s="55">
        <v>407.18</v>
      </c>
      <c r="F576" s="6"/>
      <c r="G576" s="56">
        <v>407.18</v>
      </c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57">
        <f t="shared" si="28"/>
        <v>407.18</v>
      </c>
      <c r="S576" s="6">
        <f t="shared" si="27"/>
        <v>0</v>
      </c>
    </row>
    <row r="577" spans="1:19" x14ac:dyDescent="0.25">
      <c r="A577" s="51">
        <v>2561</v>
      </c>
      <c r="B577" s="46">
        <v>2</v>
      </c>
      <c r="C577" s="4">
        <v>4</v>
      </c>
      <c r="D577" s="22" t="s">
        <v>564</v>
      </c>
      <c r="E577" s="55">
        <v>849.49999999999989</v>
      </c>
      <c r="F577" s="6"/>
      <c r="G577" s="56">
        <v>849.5</v>
      </c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57">
        <f t="shared" si="28"/>
        <v>849.5</v>
      </c>
      <c r="S577" s="6">
        <f t="shared" si="27"/>
        <v>0</v>
      </c>
    </row>
    <row r="578" spans="1:19" x14ac:dyDescent="0.25">
      <c r="A578" s="51">
        <v>2561</v>
      </c>
      <c r="B578" s="46">
        <v>2</v>
      </c>
      <c r="C578" s="4">
        <v>4</v>
      </c>
      <c r="D578" s="22" t="s">
        <v>565</v>
      </c>
      <c r="E578" s="55">
        <v>808.65</v>
      </c>
      <c r="F578" s="6"/>
      <c r="G578" s="56">
        <v>808.65</v>
      </c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57">
        <f t="shared" si="28"/>
        <v>808.65</v>
      </c>
      <c r="S578" s="6">
        <f t="shared" si="27"/>
        <v>0</v>
      </c>
    </row>
    <row r="579" spans="1:19" x14ac:dyDescent="0.25">
      <c r="A579" s="43">
        <v>2561</v>
      </c>
      <c r="B579" s="46">
        <v>1</v>
      </c>
      <c r="C579" s="4">
        <v>4</v>
      </c>
      <c r="D579" s="5" t="s">
        <v>566</v>
      </c>
      <c r="E579" s="53">
        <v>25</v>
      </c>
      <c r="F579" s="6"/>
      <c r="G579" s="6"/>
      <c r="H579" s="6"/>
      <c r="I579" s="6"/>
      <c r="J579" s="6"/>
      <c r="K579" s="6"/>
      <c r="L579" s="6"/>
      <c r="M579" s="6"/>
      <c r="N579" s="6">
        <v>25</v>
      </c>
      <c r="O579" s="6"/>
      <c r="P579" s="6"/>
      <c r="Q579" s="6"/>
      <c r="R579" s="45">
        <f t="shared" si="28"/>
        <v>25</v>
      </c>
      <c r="S579" s="6">
        <f t="shared" si="27"/>
        <v>0</v>
      </c>
    </row>
    <row r="580" spans="1:19" x14ac:dyDescent="0.2">
      <c r="A580" s="43">
        <v>2591</v>
      </c>
      <c r="B580" s="46">
        <v>1</v>
      </c>
      <c r="C580" s="4">
        <v>4</v>
      </c>
      <c r="D580" s="20" t="s">
        <v>567</v>
      </c>
      <c r="E580" s="53">
        <v>120.9</v>
      </c>
      <c r="G580" s="6">
        <v>120.9</v>
      </c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45">
        <f>SUM(G580:Q580)</f>
        <v>120.9</v>
      </c>
      <c r="S580" s="6">
        <f t="shared" si="27"/>
        <v>0</v>
      </c>
    </row>
    <row r="581" spans="1:19" x14ac:dyDescent="0.25">
      <c r="A581" s="51">
        <v>2591</v>
      </c>
      <c r="B581" s="46">
        <v>2</v>
      </c>
      <c r="C581" s="4">
        <v>4</v>
      </c>
      <c r="D581" s="28" t="s">
        <v>568</v>
      </c>
      <c r="E581" s="55">
        <v>2400</v>
      </c>
      <c r="F581" s="6"/>
      <c r="G581" s="56">
        <v>2400</v>
      </c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57">
        <f t="shared" si="28"/>
        <v>2400</v>
      </c>
      <c r="S581" s="6">
        <f t="shared" si="27"/>
        <v>0</v>
      </c>
    </row>
    <row r="582" spans="1:19" x14ac:dyDescent="0.25">
      <c r="A582" s="43">
        <v>2611</v>
      </c>
      <c r="B582" s="46">
        <v>1</v>
      </c>
      <c r="C582" s="4">
        <v>4</v>
      </c>
      <c r="D582" s="74" t="s">
        <v>569</v>
      </c>
      <c r="E582" s="48">
        <v>250</v>
      </c>
      <c r="F582" s="49">
        <v>250</v>
      </c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5">
        <f t="shared" si="28"/>
        <v>250</v>
      </c>
      <c r="S582" s="6">
        <f t="shared" ref="S582:S645" si="29">E582-R582</f>
        <v>0</v>
      </c>
    </row>
    <row r="583" spans="1:19" x14ac:dyDescent="0.25">
      <c r="A583" s="43">
        <v>2611</v>
      </c>
      <c r="B583" s="46">
        <v>1</v>
      </c>
      <c r="C583" s="4">
        <v>4</v>
      </c>
      <c r="D583" s="74" t="s">
        <v>570</v>
      </c>
      <c r="E583" s="48">
        <v>36000</v>
      </c>
      <c r="F583" s="49">
        <v>3000</v>
      </c>
      <c r="G583" s="49">
        <v>3000</v>
      </c>
      <c r="H583" s="49">
        <v>3000</v>
      </c>
      <c r="I583" s="49">
        <v>3000</v>
      </c>
      <c r="J583" s="49">
        <v>3000</v>
      </c>
      <c r="K583" s="49">
        <v>3000</v>
      </c>
      <c r="L583" s="49">
        <v>3000</v>
      </c>
      <c r="M583" s="49">
        <v>3000</v>
      </c>
      <c r="N583" s="49">
        <v>3000</v>
      </c>
      <c r="O583" s="49">
        <v>3000</v>
      </c>
      <c r="P583" s="49">
        <v>3000</v>
      </c>
      <c r="Q583" s="49">
        <v>3000</v>
      </c>
      <c r="R583" s="45">
        <f t="shared" si="28"/>
        <v>36000</v>
      </c>
      <c r="S583" s="6">
        <f t="shared" si="29"/>
        <v>0</v>
      </c>
    </row>
    <row r="584" spans="1:19" x14ac:dyDescent="0.25">
      <c r="A584" s="43">
        <v>2611</v>
      </c>
      <c r="B584" s="46">
        <v>1</v>
      </c>
      <c r="C584" s="4">
        <v>4</v>
      </c>
      <c r="D584" s="7" t="s">
        <v>571</v>
      </c>
      <c r="E584" s="53">
        <v>800</v>
      </c>
      <c r="G584" s="6">
        <v>800</v>
      </c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45">
        <f>SUM(G584:Q584)</f>
        <v>800</v>
      </c>
      <c r="S584" s="6">
        <f t="shared" si="29"/>
        <v>0</v>
      </c>
    </row>
    <row r="585" spans="1:19" x14ac:dyDescent="0.25">
      <c r="A585" s="43">
        <v>2611</v>
      </c>
      <c r="B585" s="46">
        <v>1</v>
      </c>
      <c r="C585" s="4">
        <v>4</v>
      </c>
      <c r="D585" s="78" t="s">
        <v>572</v>
      </c>
      <c r="E585" s="102">
        <v>2860</v>
      </c>
      <c r="F585" s="6"/>
      <c r="G585" s="6">
        <v>2860</v>
      </c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45">
        <f t="shared" si="28"/>
        <v>2860</v>
      </c>
      <c r="S585" s="6">
        <f t="shared" si="29"/>
        <v>0</v>
      </c>
    </row>
    <row r="586" spans="1:19" ht="45" x14ac:dyDescent="0.25">
      <c r="A586" s="12">
        <v>2611</v>
      </c>
      <c r="B586" s="46">
        <v>1</v>
      </c>
      <c r="C586" s="4">
        <v>4</v>
      </c>
      <c r="D586" s="5" t="s">
        <v>573</v>
      </c>
      <c r="E586" s="67">
        <v>1500</v>
      </c>
      <c r="F586" s="6"/>
      <c r="G586" s="6"/>
      <c r="H586" s="6">
        <v>1500</v>
      </c>
      <c r="I586" s="6"/>
      <c r="J586" s="6"/>
      <c r="K586" s="6"/>
      <c r="L586" s="6"/>
      <c r="M586" s="6"/>
      <c r="N586" s="6"/>
      <c r="O586" s="6"/>
      <c r="P586" s="6"/>
      <c r="Q586" s="6"/>
      <c r="R586" s="45">
        <f t="shared" si="28"/>
        <v>1500</v>
      </c>
      <c r="S586" s="6">
        <f t="shared" si="29"/>
        <v>0</v>
      </c>
    </row>
    <row r="587" spans="1:19" ht="30" x14ac:dyDescent="0.25">
      <c r="A587" s="12">
        <v>2611</v>
      </c>
      <c r="B587" s="46">
        <v>1</v>
      </c>
      <c r="C587" s="4">
        <v>4</v>
      </c>
      <c r="D587" s="5" t="s">
        <v>574</v>
      </c>
      <c r="E587" s="67">
        <v>1150</v>
      </c>
      <c r="F587" s="6"/>
      <c r="G587" s="6"/>
      <c r="H587" s="6">
        <v>1150</v>
      </c>
      <c r="I587" s="6"/>
      <c r="J587" s="6"/>
      <c r="K587" s="6"/>
      <c r="L587" s="6"/>
      <c r="M587" s="6"/>
      <c r="N587" s="6"/>
      <c r="O587" s="6"/>
      <c r="P587" s="6"/>
      <c r="Q587" s="6"/>
      <c r="R587" s="45">
        <f t="shared" si="28"/>
        <v>1150</v>
      </c>
      <c r="S587" s="6">
        <f t="shared" si="29"/>
        <v>0</v>
      </c>
    </row>
    <row r="588" spans="1:19" ht="30" x14ac:dyDescent="0.25">
      <c r="A588" s="12">
        <v>2611</v>
      </c>
      <c r="B588" s="46">
        <v>1</v>
      </c>
      <c r="C588" s="4">
        <v>4</v>
      </c>
      <c r="D588" s="5" t="s">
        <v>575</v>
      </c>
      <c r="E588" s="67">
        <v>1725</v>
      </c>
      <c r="F588" s="6"/>
      <c r="G588" s="6"/>
      <c r="H588" s="6">
        <v>1725</v>
      </c>
      <c r="I588" s="6"/>
      <c r="J588" s="6"/>
      <c r="K588" s="6"/>
      <c r="L588" s="6"/>
      <c r="M588" s="6"/>
      <c r="N588" s="6"/>
      <c r="O588" s="6"/>
      <c r="P588" s="6"/>
      <c r="Q588" s="6"/>
      <c r="R588" s="45">
        <f t="shared" si="28"/>
        <v>1725</v>
      </c>
      <c r="S588" s="6">
        <f t="shared" si="29"/>
        <v>0</v>
      </c>
    </row>
    <row r="589" spans="1:19" x14ac:dyDescent="0.25">
      <c r="A589" s="43">
        <v>2612</v>
      </c>
      <c r="B589" s="46">
        <v>1</v>
      </c>
      <c r="C589" s="4">
        <v>4</v>
      </c>
      <c r="D589" s="74" t="s">
        <v>570</v>
      </c>
      <c r="E589" s="48">
        <v>12000</v>
      </c>
      <c r="F589" s="49">
        <v>1000</v>
      </c>
      <c r="G589" s="49">
        <v>1000</v>
      </c>
      <c r="H589" s="49">
        <v>1000</v>
      </c>
      <c r="I589" s="49">
        <v>1000</v>
      </c>
      <c r="J589" s="49">
        <v>1000</v>
      </c>
      <c r="K589" s="49">
        <v>1000</v>
      </c>
      <c r="L589" s="49">
        <v>1000</v>
      </c>
      <c r="M589" s="49">
        <v>1000</v>
      </c>
      <c r="N589" s="49">
        <v>1000</v>
      </c>
      <c r="O589" s="49">
        <v>1000</v>
      </c>
      <c r="P589" s="49">
        <v>1000</v>
      </c>
      <c r="Q589" s="49">
        <v>1000</v>
      </c>
      <c r="R589" s="45">
        <f t="shared" si="28"/>
        <v>12000</v>
      </c>
      <c r="S589" s="6">
        <f t="shared" si="29"/>
        <v>0</v>
      </c>
    </row>
    <row r="590" spans="1:19" x14ac:dyDescent="0.25">
      <c r="A590" s="43">
        <v>2711</v>
      </c>
      <c r="B590" s="46">
        <v>1</v>
      </c>
      <c r="C590" s="4">
        <v>4</v>
      </c>
      <c r="D590" s="74" t="s">
        <v>576</v>
      </c>
      <c r="E590" s="48">
        <v>1000</v>
      </c>
      <c r="F590" s="49"/>
      <c r="G590" s="49">
        <v>1000</v>
      </c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5">
        <f t="shared" si="28"/>
        <v>1000</v>
      </c>
      <c r="S590" s="6">
        <f t="shared" si="29"/>
        <v>0</v>
      </c>
    </row>
    <row r="591" spans="1:19" ht="24" x14ac:dyDescent="0.25">
      <c r="A591" s="43">
        <v>2711</v>
      </c>
      <c r="B591" s="46">
        <v>1</v>
      </c>
      <c r="C591" s="4">
        <v>4</v>
      </c>
      <c r="D591" s="7" t="s">
        <v>577</v>
      </c>
      <c r="E591" s="53">
        <v>450</v>
      </c>
      <c r="G591" s="6"/>
      <c r="H591" s="6">
        <v>450</v>
      </c>
      <c r="I591" s="6"/>
      <c r="J591" s="6"/>
      <c r="K591" s="6"/>
      <c r="L591" s="6"/>
      <c r="M591" s="6"/>
      <c r="N591" s="6"/>
      <c r="O591" s="6"/>
      <c r="P591" s="6"/>
      <c r="Q591" s="6"/>
      <c r="R591" s="45">
        <f>SUM(G591:Q591)</f>
        <v>450</v>
      </c>
      <c r="S591" s="6">
        <f t="shared" si="29"/>
        <v>0</v>
      </c>
    </row>
    <row r="592" spans="1:19" ht="30" x14ac:dyDescent="0.25">
      <c r="A592" s="12">
        <v>2711</v>
      </c>
      <c r="B592" s="46">
        <v>1</v>
      </c>
      <c r="C592" s="4">
        <v>4</v>
      </c>
      <c r="D592" s="5" t="s">
        <v>578</v>
      </c>
      <c r="E592" s="67">
        <v>667</v>
      </c>
      <c r="F592" s="6"/>
      <c r="G592" s="6">
        <v>667</v>
      </c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45">
        <f t="shared" si="28"/>
        <v>667</v>
      </c>
      <c r="S592" s="6">
        <f t="shared" si="29"/>
        <v>0</v>
      </c>
    </row>
    <row r="593" spans="1:19" x14ac:dyDescent="0.25">
      <c r="A593" s="12">
        <v>2711</v>
      </c>
      <c r="B593" s="46">
        <v>1</v>
      </c>
      <c r="C593" s="4">
        <v>4</v>
      </c>
      <c r="D593" s="5" t="s">
        <v>579</v>
      </c>
      <c r="E593" s="67">
        <v>333.5</v>
      </c>
      <c r="F593" s="6"/>
      <c r="G593" s="6">
        <v>333.5</v>
      </c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45">
        <f t="shared" si="28"/>
        <v>333.5</v>
      </c>
      <c r="S593" s="6">
        <f t="shared" si="29"/>
        <v>0</v>
      </c>
    </row>
    <row r="594" spans="1:19" ht="30" x14ac:dyDescent="0.25">
      <c r="A594" s="72">
        <v>2711</v>
      </c>
      <c r="B594" s="46">
        <v>1</v>
      </c>
      <c r="C594" s="4">
        <v>4</v>
      </c>
      <c r="D594" s="13" t="s">
        <v>580</v>
      </c>
      <c r="E594" s="44">
        <v>600</v>
      </c>
      <c r="F594" s="6"/>
      <c r="G594" s="6">
        <v>600</v>
      </c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45">
        <f t="shared" si="28"/>
        <v>600</v>
      </c>
      <c r="S594" s="6">
        <f t="shared" si="29"/>
        <v>0</v>
      </c>
    </row>
    <row r="595" spans="1:19" ht="24" x14ac:dyDescent="0.2">
      <c r="A595" s="43">
        <v>2721</v>
      </c>
      <c r="B595" s="46">
        <v>1</v>
      </c>
      <c r="C595" s="4">
        <v>4</v>
      </c>
      <c r="D595" s="17" t="s">
        <v>581</v>
      </c>
      <c r="E595" s="53">
        <v>752</v>
      </c>
      <c r="F595" s="6"/>
      <c r="G595" s="6"/>
      <c r="H595" s="6">
        <v>752</v>
      </c>
      <c r="I595" s="6"/>
      <c r="J595" s="6"/>
      <c r="K595" s="6"/>
      <c r="L595" s="6"/>
      <c r="M595" s="6"/>
      <c r="N595" s="6"/>
      <c r="O595" s="6"/>
      <c r="P595" s="6"/>
      <c r="Q595" s="6"/>
      <c r="R595" s="45">
        <f>SUM(G595:Q595)</f>
        <v>752</v>
      </c>
      <c r="S595" s="6">
        <f t="shared" si="29"/>
        <v>0</v>
      </c>
    </row>
    <row r="596" spans="1:19" x14ac:dyDescent="0.2">
      <c r="A596" s="43">
        <v>2721</v>
      </c>
      <c r="B596" s="46">
        <v>1</v>
      </c>
      <c r="C596" s="4">
        <v>4</v>
      </c>
      <c r="D596" s="17" t="s">
        <v>582</v>
      </c>
      <c r="E596" s="53">
        <v>240</v>
      </c>
      <c r="F596" s="6"/>
      <c r="G596" s="6"/>
      <c r="H596" s="6">
        <v>240</v>
      </c>
      <c r="I596" s="6"/>
      <c r="J596" s="6"/>
      <c r="K596" s="6"/>
      <c r="L596" s="6"/>
      <c r="M596" s="6"/>
      <c r="N596" s="6"/>
      <c r="O596" s="6"/>
      <c r="P596" s="6"/>
      <c r="Q596" s="6"/>
      <c r="R596" s="45">
        <f>SUM(G596:Q596)</f>
        <v>240</v>
      </c>
      <c r="S596" s="6">
        <f t="shared" si="29"/>
        <v>0</v>
      </c>
    </row>
    <row r="597" spans="1:19" x14ac:dyDescent="0.2">
      <c r="A597" s="43">
        <v>2721</v>
      </c>
      <c r="B597" s="46">
        <v>1</v>
      </c>
      <c r="C597" s="4">
        <v>4</v>
      </c>
      <c r="D597" s="17" t="s">
        <v>583</v>
      </c>
      <c r="E597" s="53">
        <v>290</v>
      </c>
      <c r="F597" s="6"/>
      <c r="G597" s="6"/>
      <c r="H597" s="6">
        <v>290</v>
      </c>
      <c r="I597" s="6"/>
      <c r="J597" s="6"/>
      <c r="K597" s="6"/>
      <c r="L597" s="6"/>
      <c r="M597" s="6"/>
      <c r="N597" s="6"/>
      <c r="O597" s="6"/>
      <c r="P597" s="6"/>
      <c r="Q597" s="6"/>
      <c r="R597" s="45">
        <f>SUM(G597:Q597)</f>
        <v>290</v>
      </c>
      <c r="S597" s="6">
        <f t="shared" si="29"/>
        <v>0</v>
      </c>
    </row>
    <row r="598" spans="1:19" x14ac:dyDescent="0.2">
      <c r="A598" s="43">
        <v>2721</v>
      </c>
      <c r="B598" s="46">
        <v>1</v>
      </c>
      <c r="C598" s="4">
        <v>4</v>
      </c>
      <c r="D598" s="17" t="s">
        <v>584</v>
      </c>
      <c r="E598" s="53">
        <v>450</v>
      </c>
      <c r="F598" s="6"/>
      <c r="G598" s="6"/>
      <c r="H598" s="6">
        <v>450</v>
      </c>
      <c r="I598" s="6"/>
      <c r="J598" s="6"/>
      <c r="K598" s="6"/>
      <c r="L598" s="6"/>
      <c r="M598" s="6"/>
      <c r="N598" s="6"/>
      <c r="O598" s="6"/>
      <c r="P598" s="6"/>
      <c r="Q598" s="6"/>
      <c r="R598" s="45">
        <f>SUM(G598:Q598)</f>
        <v>450</v>
      </c>
      <c r="S598" s="6">
        <f t="shared" si="29"/>
        <v>0</v>
      </c>
    </row>
    <row r="599" spans="1:19" ht="24" x14ac:dyDescent="0.2">
      <c r="A599" s="43">
        <v>2721</v>
      </c>
      <c r="B599" s="46">
        <v>1</v>
      </c>
      <c r="C599" s="4">
        <v>4</v>
      </c>
      <c r="D599" s="17" t="s">
        <v>585</v>
      </c>
      <c r="E599" s="53">
        <v>162</v>
      </c>
      <c r="F599" s="6"/>
      <c r="G599" s="6"/>
      <c r="H599" s="6">
        <v>162</v>
      </c>
      <c r="I599" s="6"/>
      <c r="J599" s="6"/>
      <c r="K599" s="6"/>
      <c r="L599" s="6"/>
      <c r="M599" s="6"/>
      <c r="N599" s="6"/>
      <c r="O599" s="6"/>
      <c r="P599" s="6"/>
      <c r="Q599" s="6"/>
      <c r="R599" s="45">
        <f>SUM(G599:Q599)</f>
        <v>162</v>
      </c>
      <c r="S599" s="6">
        <f t="shared" si="29"/>
        <v>0</v>
      </c>
    </row>
    <row r="600" spans="1:19" x14ac:dyDescent="0.2">
      <c r="A600" s="60">
        <v>2721</v>
      </c>
      <c r="B600" s="46">
        <v>1</v>
      </c>
      <c r="C600" s="4">
        <v>4</v>
      </c>
      <c r="D600" s="10" t="s">
        <v>586</v>
      </c>
      <c r="E600" s="97">
        <v>376</v>
      </c>
      <c r="F600" s="6"/>
      <c r="G600" s="62"/>
      <c r="H600" s="62"/>
      <c r="I600" s="62"/>
      <c r="J600" s="62"/>
      <c r="K600" s="62"/>
      <c r="L600" s="62"/>
      <c r="M600" s="63">
        <v>376</v>
      </c>
      <c r="N600" s="62"/>
      <c r="O600" s="62"/>
      <c r="P600" s="62"/>
      <c r="Q600" s="62"/>
      <c r="R600" s="45">
        <f t="shared" ref="R600:R663" si="30">SUM(F600:Q600)</f>
        <v>376</v>
      </c>
      <c r="S600" s="6">
        <f t="shared" si="29"/>
        <v>0</v>
      </c>
    </row>
    <row r="601" spans="1:19" x14ac:dyDescent="0.2">
      <c r="A601" s="60">
        <v>2721</v>
      </c>
      <c r="B601" s="46">
        <v>1</v>
      </c>
      <c r="C601" s="4">
        <v>4</v>
      </c>
      <c r="D601" s="10" t="s">
        <v>587</v>
      </c>
      <c r="E601" s="97">
        <v>211.78</v>
      </c>
      <c r="F601" s="6"/>
      <c r="G601" s="62"/>
      <c r="H601" s="62"/>
      <c r="I601" s="62"/>
      <c r="J601" s="62"/>
      <c r="K601" s="62"/>
      <c r="L601" s="62"/>
      <c r="M601" s="63">
        <v>211.78</v>
      </c>
      <c r="N601" s="62"/>
      <c r="O601" s="62"/>
      <c r="P601" s="62"/>
      <c r="Q601" s="62"/>
      <c r="R601" s="45">
        <f t="shared" si="30"/>
        <v>211.78</v>
      </c>
      <c r="S601" s="6">
        <f t="shared" si="29"/>
        <v>0</v>
      </c>
    </row>
    <row r="602" spans="1:19" x14ac:dyDescent="0.2">
      <c r="A602" s="60">
        <v>2721</v>
      </c>
      <c r="B602" s="46">
        <v>1</v>
      </c>
      <c r="C602" s="4">
        <v>4</v>
      </c>
      <c r="D602" s="10" t="s">
        <v>588</v>
      </c>
      <c r="E602" s="97">
        <v>944.51</v>
      </c>
      <c r="F602" s="6"/>
      <c r="G602" s="62"/>
      <c r="H602" s="62"/>
      <c r="I602" s="62"/>
      <c r="J602" s="62"/>
      <c r="K602" s="62"/>
      <c r="L602" s="62"/>
      <c r="M602" s="63">
        <v>944.51</v>
      </c>
      <c r="N602" s="62"/>
      <c r="O602" s="62"/>
      <c r="P602" s="62"/>
      <c r="Q602" s="62"/>
      <c r="R602" s="45">
        <f t="shared" si="30"/>
        <v>944.51</v>
      </c>
      <c r="S602" s="6">
        <f t="shared" si="29"/>
        <v>0</v>
      </c>
    </row>
    <row r="603" spans="1:19" x14ac:dyDescent="0.2">
      <c r="A603" s="60">
        <v>2721</v>
      </c>
      <c r="B603" s="46">
        <v>1</v>
      </c>
      <c r="C603" s="4">
        <v>4</v>
      </c>
      <c r="D603" s="10" t="s">
        <v>589</v>
      </c>
      <c r="E603" s="97">
        <v>752</v>
      </c>
      <c r="F603" s="6"/>
      <c r="G603" s="62"/>
      <c r="H603" s="62"/>
      <c r="I603" s="62"/>
      <c r="J603" s="62"/>
      <c r="K603" s="62"/>
      <c r="L603" s="62"/>
      <c r="M603" s="63">
        <v>752</v>
      </c>
      <c r="N603" s="62"/>
      <c r="O603" s="62"/>
      <c r="P603" s="62"/>
      <c r="Q603" s="62"/>
      <c r="R603" s="45">
        <f t="shared" si="30"/>
        <v>752</v>
      </c>
      <c r="S603" s="6">
        <f t="shared" si="29"/>
        <v>0</v>
      </c>
    </row>
    <row r="604" spans="1:19" s="65" customFormat="1" x14ac:dyDescent="0.25">
      <c r="A604" s="43">
        <v>2721</v>
      </c>
      <c r="B604" s="46">
        <v>1</v>
      </c>
      <c r="C604" s="4">
        <v>4</v>
      </c>
      <c r="D604" s="107" t="s">
        <v>590</v>
      </c>
      <c r="E604" s="67">
        <v>255.2</v>
      </c>
      <c r="F604" s="6"/>
      <c r="G604" s="49"/>
      <c r="H604" s="112">
        <v>255.2</v>
      </c>
      <c r="I604" s="49"/>
      <c r="J604" s="49"/>
      <c r="K604" s="49"/>
      <c r="L604" s="49"/>
      <c r="M604" s="68"/>
      <c r="N604" s="49"/>
      <c r="O604" s="49"/>
      <c r="P604" s="49"/>
      <c r="Q604" s="49"/>
      <c r="R604" s="45">
        <f t="shared" si="30"/>
        <v>255.2</v>
      </c>
      <c r="S604" s="6">
        <f t="shared" si="29"/>
        <v>0</v>
      </c>
    </row>
    <row r="605" spans="1:19" x14ac:dyDescent="0.25">
      <c r="A605" s="43">
        <v>2721</v>
      </c>
      <c r="B605" s="46">
        <v>1</v>
      </c>
      <c r="C605" s="4">
        <v>4</v>
      </c>
      <c r="D605" s="107" t="s">
        <v>591</v>
      </c>
      <c r="E605" s="67">
        <v>359.6</v>
      </c>
      <c r="F605" s="49"/>
      <c r="G605" s="49"/>
      <c r="H605" s="112">
        <v>359.6</v>
      </c>
      <c r="I605" s="49"/>
      <c r="J605" s="49"/>
      <c r="K605" s="49"/>
      <c r="L605" s="49"/>
      <c r="M605" s="68"/>
      <c r="N605" s="49"/>
      <c r="O605" s="49"/>
      <c r="P605" s="49"/>
      <c r="Q605" s="49"/>
      <c r="R605" s="45">
        <f t="shared" si="30"/>
        <v>359.6</v>
      </c>
      <c r="S605" s="6">
        <f t="shared" si="29"/>
        <v>0</v>
      </c>
    </row>
    <row r="606" spans="1:19" ht="36" x14ac:dyDescent="0.25">
      <c r="A606" s="43">
        <v>2721</v>
      </c>
      <c r="B606" s="46">
        <v>1</v>
      </c>
      <c r="C606" s="4">
        <v>4</v>
      </c>
      <c r="D606" s="107" t="s">
        <v>592</v>
      </c>
      <c r="E606" s="67">
        <v>301.60000000000002</v>
      </c>
      <c r="F606" s="49"/>
      <c r="G606" s="49"/>
      <c r="H606" s="112">
        <v>301.60000000000002</v>
      </c>
      <c r="I606" s="49"/>
      <c r="J606" s="49"/>
      <c r="K606" s="49"/>
      <c r="L606" s="49"/>
      <c r="M606" s="68"/>
      <c r="N606" s="49"/>
      <c r="O606" s="49"/>
      <c r="P606" s="49"/>
      <c r="Q606" s="49"/>
      <c r="R606" s="45">
        <f t="shared" si="30"/>
        <v>301.60000000000002</v>
      </c>
      <c r="S606" s="6">
        <f t="shared" si="29"/>
        <v>0</v>
      </c>
    </row>
    <row r="607" spans="1:19" x14ac:dyDescent="0.25">
      <c r="A607" s="12">
        <v>2721</v>
      </c>
      <c r="B607" s="46">
        <v>1</v>
      </c>
      <c r="C607" s="4">
        <v>4</v>
      </c>
      <c r="D607" s="5" t="s">
        <v>593</v>
      </c>
      <c r="E607" s="67">
        <v>310.5</v>
      </c>
      <c r="F607" s="6"/>
      <c r="G607" s="6"/>
      <c r="H607" s="6"/>
      <c r="I607" s="6">
        <v>310.5</v>
      </c>
      <c r="J607" s="6"/>
      <c r="K607" s="6"/>
      <c r="L607" s="6"/>
      <c r="M607" s="6"/>
      <c r="N607" s="6"/>
      <c r="O607" s="6"/>
      <c r="P607" s="6"/>
      <c r="Q607" s="6"/>
      <c r="R607" s="45">
        <f t="shared" si="30"/>
        <v>310.5</v>
      </c>
      <c r="S607" s="6">
        <f t="shared" si="29"/>
        <v>0</v>
      </c>
    </row>
    <row r="608" spans="1:19" x14ac:dyDescent="0.25">
      <c r="A608" s="12">
        <v>2721</v>
      </c>
      <c r="B608" s="46">
        <v>1</v>
      </c>
      <c r="C608" s="4">
        <v>4</v>
      </c>
      <c r="D608" s="5" t="s">
        <v>594</v>
      </c>
      <c r="E608" s="67">
        <v>310.5</v>
      </c>
      <c r="F608" s="6"/>
      <c r="G608" s="6"/>
      <c r="H608" s="6"/>
      <c r="I608" s="6">
        <v>310.5</v>
      </c>
      <c r="J608" s="6"/>
      <c r="K608" s="6"/>
      <c r="L608" s="6"/>
      <c r="M608" s="6"/>
      <c r="N608" s="6"/>
      <c r="O608" s="6"/>
      <c r="P608" s="6"/>
      <c r="Q608" s="6"/>
      <c r="R608" s="45">
        <f t="shared" si="30"/>
        <v>310.5</v>
      </c>
      <c r="S608" s="6">
        <f t="shared" si="29"/>
        <v>0</v>
      </c>
    </row>
    <row r="609" spans="1:19" x14ac:dyDescent="0.25">
      <c r="A609" s="12">
        <v>2721</v>
      </c>
      <c r="B609" s="46">
        <v>1</v>
      </c>
      <c r="C609" s="4">
        <v>4</v>
      </c>
      <c r="D609" s="5" t="s">
        <v>595</v>
      </c>
      <c r="E609" s="67">
        <v>310.5</v>
      </c>
      <c r="F609" s="6"/>
      <c r="G609" s="6"/>
      <c r="H609" s="6"/>
      <c r="I609" s="6">
        <v>310.5</v>
      </c>
      <c r="J609" s="6"/>
      <c r="K609" s="6"/>
      <c r="L609" s="6"/>
      <c r="M609" s="6"/>
      <c r="N609" s="6"/>
      <c r="O609" s="6"/>
      <c r="P609" s="6"/>
      <c r="Q609" s="6"/>
      <c r="R609" s="45">
        <f t="shared" si="30"/>
        <v>310.5</v>
      </c>
      <c r="S609" s="6">
        <f t="shared" si="29"/>
        <v>0</v>
      </c>
    </row>
    <row r="610" spans="1:19" x14ac:dyDescent="0.25">
      <c r="A610" s="12">
        <v>2721</v>
      </c>
      <c r="B610" s="46">
        <v>1</v>
      </c>
      <c r="C610" s="4">
        <v>4</v>
      </c>
      <c r="D610" s="5" t="s">
        <v>596</v>
      </c>
      <c r="E610" s="67">
        <v>310.5</v>
      </c>
      <c r="F610" s="6"/>
      <c r="G610" s="6"/>
      <c r="H610" s="6"/>
      <c r="I610" s="6">
        <v>310.5</v>
      </c>
      <c r="J610" s="6"/>
      <c r="K610" s="6"/>
      <c r="L610" s="6"/>
      <c r="M610" s="6"/>
      <c r="N610" s="6"/>
      <c r="O610" s="6"/>
      <c r="P610" s="6"/>
      <c r="Q610" s="6"/>
      <c r="R610" s="45">
        <f t="shared" si="30"/>
        <v>310.5</v>
      </c>
      <c r="S610" s="6">
        <f t="shared" si="29"/>
        <v>0</v>
      </c>
    </row>
    <row r="611" spans="1:19" ht="30" x14ac:dyDescent="0.25">
      <c r="A611" s="12">
        <v>2721</v>
      </c>
      <c r="B611" s="46">
        <v>1</v>
      </c>
      <c r="C611" s="4">
        <v>4</v>
      </c>
      <c r="D611" s="5" t="s">
        <v>597</v>
      </c>
      <c r="E611" s="67">
        <v>1545</v>
      </c>
      <c r="F611" s="6"/>
      <c r="G611" s="6"/>
      <c r="H611" s="6"/>
      <c r="I611" s="6">
        <v>1545</v>
      </c>
      <c r="J611" s="6"/>
      <c r="K611" s="6"/>
      <c r="L611" s="6"/>
      <c r="M611" s="6"/>
      <c r="N611" s="6"/>
      <c r="O611" s="6"/>
      <c r="P611" s="6"/>
      <c r="Q611" s="6"/>
      <c r="R611" s="45">
        <f t="shared" si="30"/>
        <v>1545</v>
      </c>
      <c r="S611" s="6">
        <f t="shared" si="29"/>
        <v>0</v>
      </c>
    </row>
    <row r="612" spans="1:19" x14ac:dyDescent="0.25">
      <c r="A612" s="43">
        <v>2911</v>
      </c>
      <c r="B612" s="46">
        <v>1</v>
      </c>
      <c r="C612" s="4">
        <v>4</v>
      </c>
      <c r="D612" s="74" t="s">
        <v>598</v>
      </c>
      <c r="E612" s="48">
        <v>500</v>
      </c>
      <c r="F612" s="49"/>
      <c r="G612" s="49">
        <v>500</v>
      </c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5">
        <f t="shared" si="30"/>
        <v>500</v>
      </c>
      <c r="S612" s="6">
        <f t="shared" si="29"/>
        <v>0</v>
      </c>
    </row>
    <row r="613" spans="1:19" x14ac:dyDescent="0.2">
      <c r="A613" s="43">
        <v>2911</v>
      </c>
      <c r="B613" s="46">
        <v>1</v>
      </c>
      <c r="C613" s="4">
        <v>4</v>
      </c>
      <c r="D613" s="17" t="s">
        <v>599</v>
      </c>
      <c r="E613" s="53">
        <v>750</v>
      </c>
      <c r="G613" s="6"/>
      <c r="H613" s="122">
        <v>750</v>
      </c>
      <c r="I613" s="6"/>
      <c r="J613" s="6"/>
      <c r="K613" s="6"/>
      <c r="L613" s="6"/>
      <c r="M613" s="6"/>
      <c r="N613" s="6"/>
      <c r="O613" s="6"/>
      <c r="P613" s="6"/>
      <c r="Q613" s="6"/>
      <c r="R613" s="45">
        <f>SUM(G613:Q613)</f>
        <v>750</v>
      </c>
      <c r="S613" s="6">
        <f t="shared" si="29"/>
        <v>0</v>
      </c>
    </row>
    <row r="614" spans="1:19" x14ac:dyDescent="0.2">
      <c r="A614" s="43">
        <v>2911</v>
      </c>
      <c r="B614" s="46">
        <v>1</v>
      </c>
      <c r="C614" s="4">
        <v>4</v>
      </c>
      <c r="D614" s="17" t="s">
        <v>600</v>
      </c>
      <c r="E614" s="53">
        <v>450</v>
      </c>
      <c r="G614" s="6"/>
      <c r="H614" s="122">
        <v>450</v>
      </c>
      <c r="I614" s="6"/>
      <c r="J614" s="6"/>
      <c r="K614" s="6"/>
      <c r="L614" s="6"/>
      <c r="M614" s="6"/>
      <c r="N614" s="6"/>
      <c r="O614" s="6"/>
      <c r="P614" s="6"/>
      <c r="Q614" s="6"/>
      <c r="R614" s="45">
        <f>SUM(G614:Q614)</f>
        <v>450</v>
      </c>
      <c r="S614" s="6">
        <f t="shared" si="29"/>
        <v>0</v>
      </c>
    </row>
    <row r="615" spans="1:19" x14ac:dyDescent="0.2">
      <c r="A615" s="43">
        <v>2911</v>
      </c>
      <c r="B615" s="46">
        <v>1</v>
      </c>
      <c r="C615" s="4">
        <v>4</v>
      </c>
      <c r="D615" s="17" t="s">
        <v>601</v>
      </c>
      <c r="E615" s="53">
        <v>240</v>
      </c>
      <c r="G615" s="6"/>
      <c r="H615" s="122">
        <v>240</v>
      </c>
      <c r="I615" s="6"/>
      <c r="J615" s="6"/>
      <c r="K615" s="6"/>
      <c r="L615" s="6"/>
      <c r="M615" s="6"/>
      <c r="N615" s="6"/>
      <c r="O615" s="6"/>
      <c r="P615" s="6"/>
      <c r="Q615" s="6"/>
      <c r="R615" s="45">
        <f>SUM(G615:Q615)</f>
        <v>240</v>
      </c>
      <c r="S615" s="6">
        <f t="shared" si="29"/>
        <v>0</v>
      </c>
    </row>
    <row r="616" spans="1:19" x14ac:dyDescent="0.2">
      <c r="A616" s="43">
        <v>2911</v>
      </c>
      <c r="B616" s="46">
        <v>1</v>
      </c>
      <c r="C616" s="4">
        <v>4</v>
      </c>
      <c r="D616" s="17" t="s">
        <v>602</v>
      </c>
      <c r="E616" s="53">
        <v>360</v>
      </c>
      <c r="G616" s="6"/>
      <c r="H616" s="122">
        <v>360</v>
      </c>
      <c r="I616" s="6"/>
      <c r="J616" s="6"/>
      <c r="K616" s="6"/>
      <c r="L616" s="6"/>
      <c r="M616" s="6"/>
      <c r="N616" s="6"/>
      <c r="O616" s="6"/>
      <c r="P616" s="6"/>
      <c r="Q616" s="6"/>
      <c r="R616" s="45">
        <f>SUM(G616:Q616)</f>
        <v>360</v>
      </c>
      <c r="S616" s="6">
        <f t="shared" si="29"/>
        <v>0</v>
      </c>
    </row>
    <row r="617" spans="1:19" x14ac:dyDescent="0.2">
      <c r="A617" s="43">
        <v>2911</v>
      </c>
      <c r="B617" s="46">
        <v>1</v>
      </c>
      <c r="C617" s="4">
        <v>4</v>
      </c>
      <c r="D617" s="17" t="s">
        <v>603</v>
      </c>
      <c r="E617" s="53">
        <v>240</v>
      </c>
      <c r="G617" s="6"/>
      <c r="H617" s="122">
        <v>240</v>
      </c>
      <c r="I617" s="6"/>
      <c r="J617" s="6"/>
      <c r="K617" s="6"/>
      <c r="L617" s="6"/>
      <c r="M617" s="6"/>
      <c r="N617" s="6"/>
      <c r="O617" s="6"/>
      <c r="P617" s="6"/>
      <c r="Q617" s="6"/>
      <c r="R617" s="45">
        <f>SUM(G617:Q617)</f>
        <v>240</v>
      </c>
      <c r="S617" s="6">
        <f t="shared" si="29"/>
        <v>0</v>
      </c>
    </row>
    <row r="618" spans="1:19" x14ac:dyDescent="0.25">
      <c r="A618" s="43">
        <v>2911</v>
      </c>
      <c r="B618" s="46">
        <v>2</v>
      </c>
      <c r="C618" s="4">
        <v>4</v>
      </c>
      <c r="D618" s="1" t="s">
        <v>604</v>
      </c>
      <c r="E618" s="55">
        <v>533.6</v>
      </c>
      <c r="F618" s="6"/>
      <c r="G618" s="56">
        <v>533.6</v>
      </c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57">
        <f t="shared" si="30"/>
        <v>533.6</v>
      </c>
      <c r="S618" s="6">
        <f t="shared" si="29"/>
        <v>0</v>
      </c>
    </row>
    <row r="619" spans="1:19" x14ac:dyDescent="0.25">
      <c r="A619" s="43">
        <v>2911</v>
      </c>
      <c r="B619" s="46">
        <v>2</v>
      </c>
      <c r="C619" s="4">
        <v>4</v>
      </c>
      <c r="D619" s="1" t="s">
        <v>605</v>
      </c>
      <c r="E619" s="55">
        <v>148.47999999999999</v>
      </c>
      <c r="F619" s="6"/>
      <c r="G619" s="56">
        <v>148.47999999999999</v>
      </c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57">
        <f t="shared" si="30"/>
        <v>148.47999999999999</v>
      </c>
      <c r="S619" s="6">
        <f t="shared" si="29"/>
        <v>0</v>
      </c>
    </row>
    <row r="620" spans="1:19" ht="25.5" x14ac:dyDescent="0.2">
      <c r="A620" s="60">
        <v>2911</v>
      </c>
      <c r="B620" s="46">
        <v>1</v>
      </c>
      <c r="C620" s="4">
        <v>4</v>
      </c>
      <c r="D620" s="10" t="s">
        <v>606</v>
      </c>
      <c r="E620" s="97">
        <v>845.25</v>
      </c>
      <c r="F620" s="62"/>
      <c r="G620" s="62"/>
      <c r="H620" s="62"/>
      <c r="I620" s="62"/>
      <c r="J620" s="62"/>
      <c r="K620" s="62"/>
      <c r="L620" s="62"/>
      <c r="M620" s="63">
        <v>845.25</v>
      </c>
      <c r="N620" s="62"/>
      <c r="O620" s="62"/>
      <c r="P620" s="62"/>
      <c r="Q620" s="62"/>
      <c r="R620" s="45">
        <f t="shared" si="30"/>
        <v>845.25</v>
      </c>
      <c r="S620" s="6">
        <f t="shared" si="29"/>
        <v>0</v>
      </c>
    </row>
    <row r="621" spans="1:19" ht="25.5" x14ac:dyDescent="0.2">
      <c r="A621" s="60">
        <v>2911</v>
      </c>
      <c r="B621" s="46">
        <v>1</v>
      </c>
      <c r="C621" s="4">
        <v>4</v>
      </c>
      <c r="D621" s="10" t="s">
        <v>607</v>
      </c>
      <c r="E621" s="97">
        <v>179.99</v>
      </c>
      <c r="F621" s="62"/>
      <c r="G621" s="62"/>
      <c r="H621" s="62"/>
      <c r="I621" s="62"/>
      <c r="J621" s="62"/>
      <c r="K621" s="62"/>
      <c r="L621" s="62"/>
      <c r="M621" s="63">
        <v>179.99</v>
      </c>
      <c r="N621" s="62"/>
      <c r="O621" s="62"/>
      <c r="P621" s="62"/>
      <c r="Q621" s="62"/>
      <c r="R621" s="45">
        <f t="shared" si="30"/>
        <v>179.99</v>
      </c>
      <c r="S621" s="6">
        <f t="shared" si="29"/>
        <v>0</v>
      </c>
    </row>
    <row r="622" spans="1:19" ht="25.5" x14ac:dyDescent="0.2">
      <c r="A622" s="60">
        <v>2911</v>
      </c>
      <c r="B622" s="46">
        <v>1</v>
      </c>
      <c r="C622" s="4">
        <v>4</v>
      </c>
      <c r="D622" s="10" t="s">
        <v>608</v>
      </c>
      <c r="E622" s="97">
        <v>437</v>
      </c>
      <c r="F622" s="62"/>
      <c r="G622" s="62"/>
      <c r="H622" s="62"/>
      <c r="I622" s="62"/>
      <c r="J622" s="62"/>
      <c r="K622" s="62"/>
      <c r="L622" s="62"/>
      <c r="M622" s="63">
        <v>437</v>
      </c>
      <c r="N622" s="62"/>
      <c r="O622" s="62"/>
      <c r="P622" s="62"/>
      <c r="Q622" s="62"/>
      <c r="R622" s="45">
        <f t="shared" si="30"/>
        <v>437</v>
      </c>
      <c r="S622" s="6">
        <f t="shared" si="29"/>
        <v>0</v>
      </c>
    </row>
    <row r="623" spans="1:19" x14ac:dyDescent="0.2">
      <c r="A623" s="60">
        <v>2911</v>
      </c>
      <c r="B623" s="46">
        <v>1</v>
      </c>
      <c r="C623" s="4">
        <v>4</v>
      </c>
      <c r="D623" s="10" t="s">
        <v>609</v>
      </c>
      <c r="E623" s="97">
        <v>215.05</v>
      </c>
      <c r="F623" s="62"/>
      <c r="G623" s="62"/>
      <c r="H623" s="62"/>
      <c r="I623" s="62"/>
      <c r="J623" s="62"/>
      <c r="K623" s="62"/>
      <c r="L623" s="62"/>
      <c r="M623" s="63">
        <v>215.05</v>
      </c>
      <c r="N623" s="62"/>
      <c r="O623" s="62"/>
      <c r="P623" s="62"/>
      <c r="Q623" s="62"/>
      <c r="R623" s="45">
        <f t="shared" si="30"/>
        <v>215.05</v>
      </c>
      <c r="S623" s="6">
        <f t="shared" si="29"/>
        <v>0</v>
      </c>
    </row>
    <row r="624" spans="1:19" x14ac:dyDescent="0.2">
      <c r="A624" s="60">
        <v>2911</v>
      </c>
      <c r="B624" s="46">
        <v>1</v>
      </c>
      <c r="C624" s="4">
        <v>4</v>
      </c>
      <c r="D624" s="10" t="s">
        <v>610</v>
      </c>
      <c r="E624" s="97">
        <v>748.65</v>
      </c>
      <c r="F624" s="62"/>
      <c r="G624" s="62"/>
      <c r="H624" s="62"/>
      <c r="I624" s="62"/>
      <c r="J624" s="62"/>
      <c r="K624" s="62"/>
      <c r="L624" s="62"/>
      <c r="M624" s="63">
        <v>748.65</v>
      </c>
      <c r="N624" s="62"/>
      <c r="O624" s="62"/>
      <c r="P624" s="62"/>
      <c r="Q624" s="62"/>
      <c r="R624" s="45">
        <f t="shared" si="30"/>
        <v>748.65</v>
      </c>
      <c r="S624" s="6">
        <f t="shared" si="29"/>
        <v>0</v>
      </c>
    </row>
    <row r="625" spans="1:19" s="52" customFormat="1" x14ac:dyDescent="0.25">
      <c r="A625" s="60">
        <v>2911</v>
      </c>
      <c r="B625" s="46">
        <v>1</v>
      </c>
      <c r="C625" s="4">
        <v>4</v>
      </c>
      <c r="D625" s="10" t="s">
        <v>611</v>
      </c>
      <c r="E625" s="97">
        <v>117.81</v>
      </c>
      <c r="F625" s="62"/>
      <c r="G625" s="62"/>
      <c r="H625" s="62"/>
      <c r="I625" s="62"/>
      <c r="J625" s="62"/>
      <c r="K625" s="62"/>
      <c r="L625" s="62"/>
      <c r="M625" s="63">
        <v>117.81</v>
      </c>
      <c r="N625" s="62"/>
      <c r="O625" s="62"/>
      <c r="P625" s="62"/>
      <c r="Q625" s="62"/>
      <c r="R625" s="45">
        <f t="shared" si="30"/>
        <v>117.81</v>
      </c>
      <c r="S625" s="6">
        <f t="shared" si="29"/>
        <v>0</v>
      </c>
    </row>
    <row r="626" spans="1:19" s="52" customFormat="1" x14ac:dyDescent="0.25">
      <c r="A626" s="60">
        <v>2911</v>
      </c>
      <c r="B626" s="46">
        <v>1</v>
      </c>
      <c r="C626" s="4">
        <v>4</v>
      </c>
      <c r="D626" s="10" t="s">
        <v>612</v>
      </c>
      <c r="E626" s="97">
        <v>543.95000000000005</v>
      </c>
      <c r="F626" s="62"/>
      <c r="G626" s="62"/>
      <c r="H626" s="62"/>
      <c r="I626" s="62"/>
      <c r="J626" s="62"/>
      <c r="K626" s="62"/>
      <c r="L626" s="62"/>
      <c r="M626" s="63">
        <v>543.95000000000005</v>
      </c>
      <c r="N626" s="62"/>
      <c r="O626" s="62"/>
      <c r="P626" s="62"/>
      <c r="Q626" s="62"/>
      <c r="R626" s="45">
        <f t="shared" si="30"/>
        <v>543.95000000000005</v>
      </c>
      <c r="S626" s="6">
        <f t="shared" si="29"/>
        <v>0</v>
      </c>
    </row>
    <row r="627" spans="1:19" s="52" customFormat="1" ht="93.75" customHeight="1" x14ac:dyDescent="0.25">
      <c r="A627" s="60">
        <v>2911</v>
      </c>
      <c r="B627" s="46">
        <v>1</v>
      </c>
      <c r="C627" s="4">
        <v>4</v>
      </c>
      <c r="D627" s="19" t="s">
        <v>613</v>
      </c>
      <c r="E627" s="123">
        <v>284.05</v>
      </c>
      <c r="F627" s="83"/>
      <c r="G627" s="83"/>
      <c r="H627" s="83"/>
      <c r="I627" s="83"/>
      <c r="J627" s="83"/>
      <c r="K627" s="83"/>
      <c r="L627" s="83"/>
      <c r="M627" s="84">
        <v>284.05</v>
      </c>
      <c r="N627" s="83"/>
      <c r="O627" s="83"/>
      <c r="P627" s="83"/>
      <c r="Q627" s="83"/>
      <c r="R627" s="45">
        <f t="shared" si="30"/>
        <v>284.05</v>
      </c>
      <c r="S627" s="6">
        <f t="shared" si="29"/>
        <v>0</v>
      </c>
    </row>
    <row r="628" spans="1:19" x14ac:dyDescent="0.2">
      <c r="A628" s="60">
        <v>2911</v>
      </c>
      <c r="B628" s="46">
        <v>1</v>
      </c>
      <c r="C628" s="4">
        <v>4</v>
      </c>
      <c r="D628" s="10" t="s">
        <v>614</v>
      </c>
      <c r="E628" s="97">
        <v>640.54999999999995</v>
      </c>
      <c r="F628" s="62"/>
      <c r="G628" s="62"/>
      <c r="H628" s="62"/>
      <c r="I628" s="62"/>
      <c r="J628" s="62"/>
      <c r="K628" s="62"/>
      <c r="L628" s="62"/>
      <c r="M628" s="63">
        <v>640.54999999999995</v>
      </c>
      <c r="N628" s="62"/>
      <c r="O628" s="62"/>
      <c r="P628" s="62"/>
      <c r="Q628" s="62"/>
      <c r="R628" s="45">
        <f t="shared" si="30"/>
        <v>640.54999999999995</v>
      </c>
      <c r="S628" s="6">
        <f t="shared" si="29"/>
        <v>0</v>
      </c>
    </row>
    <row r="629" spans="1:19" x14ac:dyDescent="0.2">
      <c r="A629" s="60">
        <v>2911</v>
      </c>
      <c r="B629" s="46">
        <v>1</v>
      </c>
      <c r="C629" s="4">
        <v>4</v>
      </c>
      <c r="D629" s="10" t="s">
        <v>615</v>
      </c>
      <c r="E629" s="97">
        <v>1495</v>
      </c>
      <c r="F629" s="62"/>
      <c r="G629" s="62"/>
      <c r="H629" s="62"/>
      <c r="I629" s="62"/>
      <c r="J629" s="62"/>
      <c r="K629" s="62"/>
      <c r="L629" s="62"/>
      <c r="M629" s="63">
        <v>1495</v>
      </c>
      <c r="N629" s="62"/>
      <c r="O629" s="62"/>
      <c r="P629" s="62"/>
      <c r="Q629" s="62"/>
      <c r="R629" s="45">
        <f t="shared" si="30"/>
        <v>1495</v>
      </c>
      <c r="S629" s="6">
        <f t="shared" si="29"/>
        <v>0</v>
      </c>
    </row>
    <row r="630" spans="1:19" x14ac:dyDescent="0.2">
      <c r="A630" s="60">
        <v>2911</v>
      </c>
      <c r="B630" s="46">
        <v>1</v>
      </c>
      <c r="C630" s="4">
        <v>4</v>
      </c>
      <c r="D630" s="10" t="s">
        <v>616</v>
      </c>
      <c r="E630" s="97">
        <v>414</v>
      </c>
      <c r="F630" s="62"/>
      <c r="G630" s="62"/>
      <c r="H630" s="62"/>
      <c r="I630" s="62"/>
      <c r="J630" s="62"/>
      <c r="K630" s="62"/>
      <c r="L630" s="62"/>
      <c r="M630" s="63">
        <v>414</v>
      </c>
      <c r="N630" s="62"/>
      <c r="O630" s="62"/>
      <c r="P630" s="62"/>
      <c r="Q630" s="62"/>
      <c r="R630" s="45">
        <f t="shared" si="30"/>
        <v>414</v>
      </c>
      <c r="S630" s="6">
        <f t="shared" si="29"/>
        <v>0</v>
      </c>
    </row>
    <row r="631" spans="1:19" x14ac:dyDescent="0.2">
      <c r="A631" s="60">
        <v>2911</v>
      </c>
      <c r="B631" s="46">
        <v>1</v>
      </c>
      <c r="C631" s="4">
        <v>4</v>
      </c>
      <c r="D631" s="10" t="s">
        <v>617</v>
      </c>
      <c r="E631" s="97">
        <v>97.75</v>
      </c>
      <c r="F631" s="62"/>
      <c r="G631" s="62"/>
      <c r="H631" s="62"/>
      <c r="I631" s="62"/>
      <c r="J631" s="62"/>
      <c r="K631" s="62"/>
      <c r="L631" s="62"/>
      <c r="M631" s="63">
        <v>97.75</v>
      </c>
      <c r="N631" s="62"/>
      <c r="O631" s="62"/>
      <c r="P631" s="62"/>
      <c r="Q631" s="62"/>
      <c r="R631" s="45">
        <f t="shared" si="30"/>
        <v>97.75</v>
      </c>
      <c r="S631" s="6">
        <f t="shared" si="29"/>
        <v>0</v>
      </c>
    </row>
    <row r="632" spans="1:19" x14ac:dyDescent="0.2">
      <c r="A632" s="60">
        <v>2911</v>
      </c>
      <c r="B632" s="46">
        <v>1</v>
      </c>
      <c r="C632" s="4">
        <v>4</v>
      </c>
      <c r="D632" s="10" t="s">
        <v>618</v>
      </c>
      <c r="E632" s="97">
        <v>44.85</v>
      </c>
      <c r="F632" s="62"/>
      <c r="G632" s="62"/>
      <c r="H632" s="62"/>
      <c r="I632" s="62"/>
      <c r="J632" s="62"/>
      <c r="K632" s="62"/>
      <c r="L632" s="62"/>
      <c r="M632" s="63">
        <v>44.85</v>
      </c>
      <c r="N632" s="62"/>
      <c r="O632" s="62"/>
      <c r="P632" s="62"/>
      <c r="Q632" s="62"/>
      <c r="R632" s="45">
        <f t="shared" si="30"/>
        <v>44.85</v>
      </c>
      <c r="S632" s="6">
        <f t="shared" si="29"/>
        <v>0</v>
      </c>
    </row>
    <row r="633" spans="1:19" x14ac:dyDescent="0.2">
      <c r="A633" s="60">
        <v>2911</v>
      </c>
      <c r="B633" s="46">
        <v>1</v>
      </c>
      <c r="C633" s="4">
        <v>4</v>
      </c>
      <c r="D633" s="10" t="s">
        <v>619</v>
      </c>
      <c r="E633" s="97">
        <v>2058.5</v>
      </c>
      <c r="F633" s="62"/>
      <c r="G633" s="62"/>
      <c r="H633" s="62"/>
      <c r="I633" s="62"/>
      <c r="J633" s="62"/>
      <c r="K633" s="62"/>
      <c r="L633" s="62"/>
      <c r="M633" s="63">
        <v>2058.5</v>
      </c>
      <c r="N633" s="62"/>
      <c r="O633" s="62"/>
      <c r="P633" s="62"/>
      <c r="Q633" s="62"/>
      <c r="R633" s="45">
        <f t="shared" si="30"/>
        <v>2058.5</v>
      </c>
      <c r="S633" s="6">
        <f t="shared" si="29"/>
        <v>0</v>
      </c>
    </row>
    <row r="634" spans="1:19" x14ac:dyDescent="0.2">
      <c r="A634" s="60">
        <v>2911</v>
      </c>
      <c r="B634" s="46">
        <v>1</v>
      </c>
      <c r="C634" s="4">
        <v>4</v>
      </c>
      <c r="D634" s="10" t="s">
        <v>620</v>
      </c>
      <c r="E634" s="97">
        <v>1368.5</v>
      </c>
      <c r="F634" s="62"/>
      <c r="G634" s="62"/>
      <c r="H634" s="62"/>
      <c r="I634" s="62"/>
      <c r="J634" s="62"/>
      <c r="K634" s="62"/>
      <c r="L634" s="62"/>
      <c r="M634" s="63">
        <v>1368.5</v>
      </c>
      <c r="N634" s="62"/>
      <c r="O634" s="62"/>
      <c r="P634" s="62"/>
      <c r="Q634" s="62"/>
      <c r="R634" s="45">
        <f t="shared" si="30"/>
        <v>1368.5</v>
      </c>
      <c r="S634" s="6">
        <f t="shared" si="29"/>
        <v>0</v>
      </c>
    </row>
    <row r="635" spans="1:19" ht="25.5" x14ac:dyDescent="0.2">
      <c r="A635" s="60">
        <v>2911</v>
      </c>
      <c r="B635" s="46">
        <v>1</v>
      </c>
      <c r="C635" s="4">
        <v>4</v>
      </c>
      <c r="D635" s="10" t="s">
        <v>621</v>
      </c>
      <c r="E635" s="97">
        <v>1236.25</v>
      </c>
      <c r="F635" s="62"/>
      <c r="G635" s="62"/>
      <c r="H635" s="62"/>
      <c r="I635" s="62"/>
      <c r="J635" s="62"/>
      <c r="K635" s="62"/>
      <c r="L635" s="62"/>
      <c r="M635" s="63">
        <v>1236.25</v>
      </c>
      <c r="N635" s="62"/>
      <c r="O635" s="62"/>
      <c r="P635" s="62"/>
      <c r="Q635" s="62"/>
      <c r="R635" s="45">
        <f t="shared" si="30"/>
        <v>1236.25</v>
      </c>
      <c r="S635" s="6">
        <f t="shared" si="29"/>
        <v>0</v>
      </c>
    </row>
    <row r="636" spans="1:19" x14ac:dyDescent="0.2">
      <c r="A636" s="60">
        <v>2911</v>
      </c>
      <c r="B636" s="46">
        <v>1</v>
      </c>
      <c r="C636" s="4">
        <v>4</v>
      </c>
      <c r="D636" s="10" t="s">
        <v>622</v>
      </c>
      <c r="E636" s="97">
        <v>343.85</v>
      </c>
      <c r="F636" s="62"/>
      <c r="G636" s="62"/>
      <c r="H636" s="62"/>
      <c r="I636" s="62"/>
      <c r="J636" s="62"/>
      <c r="K636" s="62"/>
      <c r="L636" s="62"/>
      <c r="M636" s="63">
        <v>343.85</v>
      </c>
      <c r="N636" s="62"/>
      <c r="O636" s="62"/>
      <c r="P636" s="62"/>
      <c r="Q636" s="62"/>
      <c r="R636" s="45">
        <f t="shared" si="30"/>
        <v>343.85</v>
      </c>
      <c r="S636" s="6">
        <f t="shared" si="29"/>
        <v>0</v>
      </c>
    </row>
    <row r="637" spans="1:19" ht="25.5" x14ac:dyDescent="0.2">
      <c r="A637" s="60">
        <v>2911</v>
      </c>
      <c r="B637" s="46">
        <v>1</v>
      </c>
      <c r="C637" s="4">
        <v>4</v>
      </c>
      <c r="D637" s="10" t="s">
        <v>623</v>
      </c>
      <c r="E637" s="124">
        <v>1086.75</v>
      </c>
      <c r="F637" s="62"/>
      <c r="G637" s="62"/>
      <c r="H637" s="62"/>
      <c r="I637" s="62"/>
      <c r="J637" s="62"/>
      <c r="K637" s="62"/>
      <c r="L637" s="62"/>
      <c r="M637" s="63">
        <v>1086.75</v>
      </c>
      <c r="N637" s="62"/>
      <c r="O637" s="62"/>
      <c r="P637" s="62"/>
      <c r="Q637" s="62"/>
      <c r="R637" s="45">
        <f t="shared" si="30"/>
        <v>1086.75</v>
      </c>
      <c r="S637" s="6">
        <f t="shared" si="29"/>
        <v>0</v>
      </c>
    </row>
    <row r="638" spans="1:19" ht="25.5" x14ac:dyDescent="0.2">
      <c r="A638" s="60">
        <v>2911</v>
      </c>
      <c r="B638" s="46">
        <v>1</v>
      </c>
      <c r="C638" s="4">
        <v>4</v>
      </c>
      <c r="D638" s="10" t="s">
        <v>624</v>
      </c>
      <c r="E638" s="97">
        <v>171.35</v>
      </c>
      <c r="F638" s="62"/>
      <c r="G638" s="62"/>
      <c r="H638" s="62"/>
      <c r="I638" s="62"/>
      <c r="J638" s="62"/>
      <c r="K638" s="62"/>
      <c r="L638" s="62"/>
      <c r="M638" s="63">
        <v>171.35</v>
      </c>
      <c r="N638" s="62"/>
      <c r="O638" s="62"/>
      <c r="P638" s="62"/>
      <c r="Q638" s="62"/>
      <c r="R638" s="45">
        <f t="shared" si="30"/>
        <v>171.35</v>
      </c>
      <c r="S638" s="6">
        <f t="shared" si="29"/>
        <v>0</v>
      </c>
    </row>
    <row r="639" spans="1:19" x14ac:dyDescent="0.2">
      <c r="A639" s="60">
        <v>2911</v>
      </c>
      <c r="B639" s="46">
        <v>1</v>
      </c>
      <c r="C639" s="4">
        <v>4</v>
      </c>
      <c r="D639" s="10" t="s">
        <v>625</v>
      </c>
      <c r="E639" s="97">
        <v>343.85</v>
      </c>
      <c r="F639" s="62"/>
      <c r="G639" s="62"/>
      <c r="H639" s="62"/>
      <c r="I639" s="62"/>
      <c r="J639" s="62"/>
      <c r="K639" s="62"/>
      <c r="L639" s="62"/>
      <c r="M639" s="63">
        <v>343.85</v>
      </c>
      <c r="N639" s="62"/>
      <c r="O639" s="62"/>
      <c r="P639" s="62"/>
      <c r="Q639" s="62"/>
      <c r="R639" s="45">
        <f t="shared" si="30"/>
        <v>343.85</v>
      </c>
      <c r="S639" s="6">
        <f t="shared" si="29"/>
        <v>0</v>
      </c>
    </row>
    <row r="640" spans="1:19" x14ac:dyDescent="0.25">
      <c r="A640" s="12">
        <v>2911</v>
      </c>
      <c r="B640" s="46">
        <v>1</v>
      </c>
      <c r="C640" s="4">
        <v>4</v>
      </c>
      <c r="D640" s="5" t="s">
        <v>626</v>
      </c>
      <c r="E640" s="67">
        <v>207</v>
      </c>
      <c r="F640" s="6"/>
      <c r="G640" s="6"/>
      <c r="H640" s="6"/>
      <c r="I640" s="6">
        <v>207</v>
      </c>
      <c r="J640" s="6"/>
      <c r="K640" s="6"/>
      <c r="L640" s="6"/>
      <c r="M640" s="6"/>
      <c r="N640" s="6"/>
      <c r="O640" s="6"/>
      <c r="P640" s="6"/>
      <c r="Q640" s="6"/>
      <c r="R640" s="45">
        <f t="shared" si="30"/>
        <v>207</v>
      </c>
      <c r="S640" s="6">
        <f t="shared" si="29"/>
        <v>0</v>
      </c>
    </row>
    <row r="641" spans="1:19" x14ac:dyDescent="0.25">
      <c r="A641" s="12">
        <v>2911</v>
      </c>
      <c r="B641" s="46">
        <v>1</v>
      </c>
      <c r="C641" s="4">
        <v>4</v>
      </c>
      <c r="D641" s="5" t="s">
        <v>627</v>
      </c>
      <c r="E641" s="67">
        <v>345</v>
      </c>
      <c r="F641" s="6"/>
      <c r="G641" s="6"/>
      <c r="H641" s="6"/>
      <c r="I641" s="6">
        <v>345</v>
      </c>
      <c r="J641" s="6"/>
      <c r="K641" s="6"/>
      <c r="L641" s="6"/>
      <c r="M641" s="6"/>
      <c r="N641" s="6"/>
      <c r="O641" s="6"/>
      <c r="P641" s="6"/>
      <c r="Q641" s="6"/>
      <c r="R641" s="45">
        <f t="shared" si="30"/>
        <v>345</v>
      </c>
      <c r="S641" s="6">
        <f t="shared" si="29"/>
        <v>0</v>
      </c>
    </row>
    <row r="642" spans="1:19" ht="42.75" x14ac:dyDescent="0.25">
      <c r="A642" s="12">
        <v>2911</v>
      </c>
      <c r="B642" s="46">
        <v>1</v>
      </c>
      <c r="C642" s="4">
        <v>4</v>
      </c>
      <c r="D642" s="125" t="s">
        <v>628</v>
      </c>
      <c r="E642" s="67">
        <v>4560</v>
      </c>
      <c r="F642" s="6"/>
      <c r="G642" s="6"/>
      <c r="H642" s="6"/>
      <c r="I642" s="6">
        <v>4560</v>
      </c>
      <c r="J642" s="6"/>
      <c r="K642" s="6"/>
      <c r="L642" s="6"/>
      <c r="M642" s="6"/>
      <c r="N642" s="6"/>
      <c r="O642" s="6"/>
      <c r="P642" s="6"/>
      <c r="Q642" s="6"/>
      <c r="R642" s="45">
        <f t="shared" si="30"/>
        <v>4560</v>
      </c>
      <c r="S642" s="6">
        <f t="shared" si="29"/>
        <v>0</v>
      </c>
    </row>
    <row r="643" spans="1:19" ht="45" x14ac:dyDescent="0.25">
      <c r="A643" s="12">
        <v>2911</v>
      </c>
      <c r="B643" s="46">
        <v>1</v>
      </c>
      <c r="C643" s="4">
        <v>4</v>
      </c>
      <c r="D643" s="5" t="s">
        <v>629</v>
      </c>
      <c r="E643" s="67">
        <v>400</v>
      </c>
      <c r="F643" s="6"/>
      <c r="G643" s="6"/>
      <c r="H643" s="6"/>
      <c r="I643" s="6">
        <v>400</v>
      </c>
      <c r="J643" s="6"/>
      <c r="K643" s="6"/>
      <c r="L643" s="6"/>
      <c r="M643" s="6"/>
      <c r="N643" s="6"/>
      <c r="O643" s="6"/>
      <c r="P643" s="6"/>
      <c r="Q643" s="6"/>
      <c r="R643" s="45">
        <f t="shared" si="30"/>
        <v>400</v>
      </c>
      <c r="S643" s="6">
        <f t="shared" si="29"/>
        <v>0</v>
      </c>
    </row>
    <row r="644" spans="1:19" x14ac:dyDescent="0.25">
      <c r="A644" s="43">
        <v>2921</v>
      </c>
      <c r="B644" s="46">
        <v>1</v>
      </c>
      <c r="C644" s="4">
        <v>4</v>
      </c>
      <c r="D644" s="74" t="s">
        <v>630</v>
      </c>
      <c r="E644" s="48">
        <v>2000</v>
      </c>
      <c r="F644" s="49"/>
      <c r="G644" s="49">
        <v>1000</v>
      </c>
      <c r="H644" s="49"/>
      <c r="I644" s="49">
        <v>300</v>
      </c>
      <c r="J644" s="49"/>
      <c r="K644" s="49"/>
      <c r="L644" s="49">
        <v>300</v>
      </c>
      <c r="M644" s="49"/>
      <c r="N644" s="49"/>
      <c r="O644" s="49">
        <v>400</v>
      </c>
      <c r="P644" s="49"/>
      <c r="Q644" s="49"/>
      <c r="R644" s="45">
        <f t="shared" si="30"/>
        <v>2000</v>
      </c>
      <c r="S644" s="6">
        <f t="shared" si="29"/>
        <v>0</v>
      </c>
    </row>
    <row r="645" spans="1:19" x14ac:dyDescent="0.25">
      <c r="A645" s="43">
        <v>2931</v>
      </c>
      <c r="B645" s="46">
        <v>1</v>
      </c>
      <c r="C645" s="4">
        <v>4</v>
      </c>
      <c r="D645" s="74" t="s">
        <v>631</v>
      </c>
      <c r="E645" s="48">
        <v>3000</v>
      </c>
      <c r="F645" s="49"/>
      <c r="G645" s="49">
        <v>1500</v>
      </c>
      <c r="H645" s="49"/>
      <c r="I645" s="49"/>
      <c r="J645" s="49"/>
      <c r="K645" s="49"/>
      <c r="L645" s="49"/>
      <c r="M645" s="49">
        <v>1500</v>
      </c>
      <c r="N645" s="49"/>
      <c r="O645" s="49"/>
      <c r="P645" s="49"/>
      <c r="Q645" s="49"/>
      <c r="R645" s="45">
        <f t="shared" si="30"/>
        <v>3000</v>
      </c>
      <c r="S645" s="6">
        <f t="shared" si="29"/>
        <v>0</v>
      </c>
    </row>
    <row r="646" spans="1:19" x14ac:dyDescent="0.25">
      <c r="A646" s="43">
        <v>2941</v>
      </c>
      <c r="B646" s="46">
        <v>1</v>
      </c>
      <c r="C646" s="4">
        <v>4</v>
      </c>
      <c r="D646" s="74" t="s">
        <v>632</v>
      </c>
      <c r="E646" s="48">
        <v>2500</v>
      </c>
      <c r="F646" s="49"/>
      <c r="G646" s="49">
        <v>2000</v>
      </c>
      <c r="H646" s="49"/>
      <c r="I646" s="49">
        <v>500</v>
      </c>
      <c r="J646" s="49"/>
      <c r="K646" s="49"/>
      <c r="L646" s="49"/>
      <c r="M646" s="49"/>
      <c r="N646" s="49"/>
      <c r="O646" s="49"/>
      <c r="P646" s="49"/>
      <c r="Q646" s="49"/>
      <c r="R646" s="45">
        <f t="shared" si="30"/>
        <v>2500</v>
      </c>
      <c r="S646" s="6">
        <f t="shared" ref="S646:S709" si="31">E646-R646</f>
        <v>0</v>
      </c>
    </row>
    <row r="647" spans="1:19" ht="45" x14ac:dyDescent="0.25">
      <c r="A647" s="72">
        <v>2941</v>
      </c>
      <c r="B647" s="46">
        <v>1</v>
      </c>
      <c r="C647" s="4">
        <v>4</v>
      </c>
      <c r="D647" s="13" t="s">
        <v>633</v>
      </c>
      <c r="E647" s="44">
        <v>3190</v>
      </c>
      <c r="F647" s="6"/>
      <c r="G647" s="6">
        <v>3190</v>
      </c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45">
        <f t="shared" si="30"/>
        <v>3190</v>
      </c>
      <c r="S647" s="6">
        <f t="shared" si="31"/>
        <v>0</v>
      </c>
    </row>
    <row r="648" spans="1:19" x14ac:dyDescent="0.2">
      <c r="A648" s="60">
        <v>2951</v>
      </c>
      <c r="B648" s="46">
        <v>1</v>
      </c>
      <c r="C648" s="4">
        <v>4</v>
      </c>
      <c r="D648" s="10" t="s">
        <v>634</v>
      </c>
      <c r="E648" s="97">
        <v>690</v>
      </c>
      <c r="F648" s="62"/>
      <c r="G648" s="62"/>
      <c r="H648" s="62"/>
      <c r="I648" s="62"/>
      <c r="J648" s="62"/>
      <c r="K648" s="62"/>
      <c r="L648" s="62"/>
      <c r="M648" s="63">
        <v>690</v>
      </c>
      <c r="N648" s="62"/>
      <c r="O648" s="62"/>
      <c r="P648" s="62"/>
      <c r="Q648" s="62"/>
      <c r="R648" s="45">
        <f t="shared" si="30"/>
        <v>690</v>
      </c>
      <c r="S648" s="6">
        <f t="shared" si="31"/>
        <v>0</v>
      </c>
    </row>
    <row r="649" spans="1:19" x14ac:dyDescent="0.2">
      <c r="A649" s="60">
        <v>2951</v>
      </c>
      <c r="B649" s="46">
        <v>1</v>
      </c>
      <c r="C649" s="4">
        <v>4</v>
      </c>
      <c r="D649" s="10" t="s">
        <v>635</v>
      </c>
      <c r="E649" s="97">
        <v>575</v>
      </c>
      <c r="F649" s="62"/>
      <c r="G649" s="62"/>
      <c r="H649" s="62"/>
      <c r="I649" s="62"/>
      <c r="J649" s="62"/>
      <c r="K649" s="62"/>
      <c r="L649" s="62"/>
      <c r="M649" s="63">
        <v>575</v>
      </c>
      <c r="N649" s="62"/>
      <c r="O649" s="62"/>
      <c r="P649" s="62"/>
      <c r="Q649" s="62"/>
      <c r="R649" s="45">
        <f t="shared" si="30"/>
        <v>575</v>
      </c>
      <c r="S649" s="6">
        <f t="shared" si="31"/>
        <v>0</v>
      </c>
    </row>
    <row r="650" spans="1:19" ht="25.5" x14ac:dyDescent="0.2">
      <c r="A650" s="60">
        <v>2951</v>
      </c>
      <c r="B650" s="46">
        <v>1</v>
      </c>
      <c r="C650" s="4">
        <v>4</v>
      </c>
      <c r="D650" s="10" t="s">
        <v>636</v>
      </c>
      <c r="E650" s="97">
        <v>508.3</v>
      </c>
      <c r="F650" s="62"/>
      <c r="G650" s="62"/>
      <c r="H650" s="62"/>
      <c r="I650" s="62"/>
      <c r="J650" s="62"/>
      <c r="K650" s="62"/>
      <c r="L650" s="62"/>
      <c r="M650" s="63">
        <v>508.3</v>
      </c>
      <c r="N650" s="62"/>
      <c r="O650" s="62"/>
      <c r="P650" s="62"/>
      <c r="Q650" s="62"/>
      <c r="R650" s="45">
        <f t="shared" si="30"/>
        <v>508.3</v>
      </c>
      <c r="S650" s="6">
        <f t="shared" si="31"/>
        <v>0</v>
      </c>
    </row>
    <row r="651" spans="1:19" ht="25.5" x14ac:dyDescent="0.2">
      <c r="A651" s="60">
        <v>2951</v>
      </c>
      <c r="B651" s="46">
        <v>1</v>
      </c>
      <c r="C651" s="4">
        <v>4</v>
      </c>
      <c r="D651" s="10" t="s">
        <v>637</v>
      </c>
      <c r="E651" s="97">
        <v>3610</v>
      </c>
      <c r="F651" s="62"/>
      <c r="G651" s="62"/>
      <c r="H651" s="62"/>
      <c r="I651" s="62"/>
      <c r="J651" s="62"/>
      <c r="K651" s="62"/>
      <c r="L651" s="62"/>
      <c r="M651" s="63">
        <v>3610</v>
      </c>
      <c r="N651" s="62"/>
      <c r="O651" s="62"/>
      <c r="P651" s="62"/>
      <c r="Q651" s="62"/>
      <c r="R651" s="45">
        <f t="shared" si="30"/>
        <v>3610</v>
      </c>
      <c r="S651" s="6">
        <f t="shared" si="31"/>
        <v>0</v>
      </c>
    </row>
    <row r="652" spans="1:19" x14ac:dyDescent="0.25">
      <c r="A652" s="12">
        <v>2951</v>
      </c>
      <c r="B652" s="46">
        <v>1</v>
      </c>
      <c r="C652" s="4">
        <v>4</v>
      </c>
      <c r="D652" s="90" t="s">
        <v>638</v>
      </c>
      <c r="E652" s="67">
        <v>6960</v>
      </c>
      <c r="F652" s="49"/>
      <c r="G652" s="49"/>
      <c r="H652" s="112">
        <v>6960</v>
      </c>
      <c r="I652" s="49"/>
      <c r="J652" s="49"/>
      <c r="K652" s="49"/>
      <c r="L652" s="49"/>
      <c r="M652" s="68"/>
      <c r="N652" s="49"/>
      <c r="O652" s="49"/>
      <c r="P652" s="49"/>
      <c r="Q652" s="49"/>
      <c r="R652" s="45">
        <f t="shared" si="30"/>
        <v>6960</v>
      </c>
      <c r="S652" s="6">
        <f t="shared" si="31"/>
        <v>0</v>
      </c>
    </row>
    <row r="653" spans="1:19" x14ac:dyDescent="0.25">
      <c r="A653" s="12">
        <v>2951</v>
      </c>
      <c r="B653" s="46">
        <v>1</v>
      </c>
      <c r="C653" s="4">
        <v>4</v>
      </c>
      <c r="D653" s="90" t="s">
        <v>639</v>
      </c>
      <c r="E653" s="67">
        <v>3000</v>
      </c>
      <c r="F653" s="49"/>
      <c r="G653" s="49"/>
      <c r="H653" s="112">
        <v>2000</v>
      </c>
      <c r="I653" s="49"/>
      <c r="J653" s="49"/>
      <c r="K653" s="49"/>
      <c r="L653" s="49"/>
      <c r="M653" s="68"/>
      <c r="N653" s="49">
        <v>1000</v>
      </c>
      <c r="O653" s="49"/>
      <c r="P653" s="49"/>
      <c r="Q653" s="49"/>
      <c r="R653" s="45">
        <f t="shared" si="30"/>
        <v>3000</v>
      </c>
      <c r="S653" s="6">
        <f t="shared" si="31"/>
        <v>0</v>
      </c>
    </row>
    <row r="654" spans="1:19" ht="36" x14ac:dyDescent="0.25">
      <c r="A654" s="12">
        <v>2951</v>
      </c>
      <c r="B654" s="46">
        <v>1</v>
      </c>
      <c r="C654" s="4">
        <v>4</v>
      </c>
      <c r="D654" s="7" t="s">
        <v>640</v>
      </c>
      <c r="E654" s="67">
        <v>1200</v>
      </c>
      <c r="F654" s="49"/>
      <c r="G654" s="49"/>
      <c r="H654" s="112">
        <v>1200</v>
      </c>
      <c r="I654" s="49"/>
      <c r="J654" s="49"/>
      <c r="K654" s="49"/>
      <c r="L654" s="49"/>
      <c r="M654" s="68"/>
      <c r="N654" s="49"/>
      <c r="O654" s="49"/>
      <c r="P654" s="49"/>
      <c r="Q654" s="49"/>
      <c r="R654" s="45">
        <f t="shared" si="30"/>
        <v>1200</v>
      </c>
      <c r="S654" s="6">
        <f t="shared" si="31"/>
        <v>0</v>
      </c>
    </row>
    <row r="655" spans="1:19" ht="45" x14ac:dyDescent="0.25">
      <c r="A655" s="12">
        <v>2951</v>
      </c>
      <c r="B655" s="46">
        <v>1</v>
      </c>
      <c r="C655" s="4">
        <v>4</v>
      </c>
      <c r="D655" s="71" t="s">
        <v>641</v>
      </c>
      <c r="E655" s="67">
        <v>4408</v>
      </c>
      <c r="F655" s="49"/>
      <c r="G655" s="49"/>
      <c r="H655" s="112">
        <v>4408</v>
      </c>
      <c r="I655" s="49"/>
      <c r="J655" s="49"/>
      <c r="K655" s="49"/>
      <c r="L655" s="49"/>
      <c r="M655" s="68"/>
      <c r="N655" s="49"/>
      <c r="O655" s="49"/>
      <c r="P655" s="49"/>
      <c r="Q655" s="49"/>
      <c r="R655" s="45">
        <f t="shared" si="30"/>
        <v>4408</v>
      </c>
      <c r="S655" s="6">
        <f t="shared" si="31"/>
        <v>0</v>
      </c>
    </row>
    <row r="656" spans="1:19" x14ac:dyDescent="0.25">
      <c r="A656" s="43">
        <v>2961</v>
      </c>
      <c r="B656" s="46">
        <v>1</v>
      </c>
      <c r="C656" s="4">
        <v>4</v>
      </c>
      <c r="D656" s="74" t="s">
        <v>642</v>
      </c>
      <c r="E656" s="48">
        <v>26500</v>
      </c>
      <c r="F656" s="49"/>
      <c r="G656" s="49">
        <v>3000</v>
      </c>
      <c r="H656" s="49">
        <v>8500</v>
      </c>
      <c r="I656" s="49"/>
      <c r="J656" s="49">
        <v>15000</v>
      </c>
      <c r="K656" s="49"/>
      <c r="L656" s="49"/>
      <c r="M656" s="49"/>
      <c r="N656" s="49"/>
      <c r="O656" s="49"/>
      <c r="P656" s="49"/>
      <c r="Q656" s="49"/>
      <c r="R656" s="45">
        <f t="shared" si="30"/>
        <v>26500</v>
      </c>
      <c r="S656" s="6">
        <f t="shared" si="31"/>
        <v>0</v>
      </c>
    </row>
    <row r="657" spans="1:20" ht="24" x14ac:dyDescent="0.25">
      <c r="A657" s="43">
        <v>2991</v>
      </c>
      <c r="B657" s="46">
        <v>1</v>
      </c>
      <c r="C657" s="4">
        <v>4</v>
      </c>
      <c r="D657" s="126" t="s">
        <v>643</v>
      </c>
      <c r="E657" s="53">
        <v>400</v>
      </c>
      <c r="G657" s="6"/>
      <c r="H657" s="6">
        <v>400</v>
      </c>
      <c r="I657" s="6"/>
      <c r="J657" s="6"/>
      <c r="K657" s="6"/>
      <c r="L657" s="6"/>
      <c r="M657" s="6"/>
      <c r="N657" s="6"/>
      <c r="O657" s="6"/>
      <c r="P657" s="6"/>
      <c r="Q657" s="6"/>
      <c r="R657" s="45">
        <f>SUM(G657:Q657)</f>
        <v>400</v>
      </c>
      <c r="S657" s="6">
        <f t="shared" si="31"/>
        <v>0</v>
      </c>
    </row>
    <row r="658" spans="1:20" ht="38.25" x14ac:dyDescent="0.25">
      <c r="A658" s="85">
        <v>2991</v>
      </c>
      <c r="B658" s="46">
        <v>1</v>
      </c>
      <c r="C658" s="4">
        <v>4</v>
      </c>
      <c r="D658" s="90" t="s">
        <v>644</v>
      </c>
      <c r="E658" s="67">
        <v>1955.23</v>
      </c>
      <c r="F658" s="6"/>
      <c r="G658" s="6"/>
      <c r="H658" s="6">
        <f>2800-844.77</f>
        <v>1955.23</v>
      </c>
      <c r="I658" s="6"/>
      <c r="J658" s="6"/>
      <c r="K658" s="6"/>
      <c r="L658" s="6"/>
      <c r="M658" s="127"/>
      <c r="N658" s="6"/>
      <c r="O658" s="6"/>
      <c r="P658" s="6"/>
      <c r="Q658" s="6"/>
      <c r="R658" s="45">
        <f t="shared" si="30"/>
        <v>1955.23</v>
      </c>
      <c r="S658" s="6">
        <f t="shared" si="31"/>
        <v>0</v>
      </c>
    </row>
    <row r="659" spans="1:20" x14ac:dyDescent="0.25">
      <c r="A659" s="43">
        <v>3181</v>
      </c>
      <c r="B659" s="46">
        <v>2</v>
      </c>
      <c r="C659" s="4">
        <v>4</v>
      </c>
      <c r="D659" s="128" t="s">
        <v>645</v>
      </c>
      <c r="E659" s="48">
        <v>4200</v>
      </c>
      <c r="F659" s="49"/>
      <c r="G659" s="49"/>
      <c r="H659" s="49"/>
      <c r="I659" s="49"/>
      <c r="J659" s="49">
        <v>1400</v>
      </c>
      <c r="K659" s="49">
        <v>1400</v>
      </c>
      <c r="L659" s="49">
        <v>1400</v>
      </c>
      <c r="M659" s="49"/>
      <c r="N659" s="49"/>
      <c r="O659" s="49"/>
      <c r="P659" s="49"/>
      <c r="Q659" s="49"/>
      <c r="R659" s="49">
        <f t="shared" si="30"/>
        <v>4200</v>
      </c>
      <c r="S659" s="6">
        <f t="shared" si="31"/>
        <v>0</v>
      </c>
    </row>
    <row r="660" spans="1:20" x14ac:dyDescent="0.25">
      <c r="A660" s="43">
        <v>3181</v>
      </c>
      <c r="B660" s="46">
        <v>1</v>
      </c>
      <c r="C660" s="4">
        <v>4</v>
      </c>
      <c r="D660" s="74" t="s">
        <v>646</v>
      </c>
      <c r="E660" s="48">
        <v>8100</v>
      </c>
      <c r="F660" s="49"/>
      <c r="G660" s="49"/>
      <c r="H660" s="49"/>
      <c r="I660" s="49"/>
      <c r="J660" s="49">
        <v>8100</v>
      </c>
      <c r="K660" s="49"/>
      <c r="L660" s="49"/>
      <c r="M660" s="49"/>
      <c r="N660" s="49"/>
      <c r="O660" s="49"/>
      <c r="P660" s="49"/>
      <c r="Q660" s="49"/>
      <c r="R660" s="49">
        <f t="shared" si="30"/>
        <v>8100</v>
      </c>
      <c r="S660" s="6">
        <f t="shared" si="31"/>
        <v>0</v>
      </c>
    </row>
    <row r="661" spans="1:20" x14ac:dyDescent="0.25">
      <c r="A661" s="72">
        <v>3181</v>
      </c>
      <c r="B661" s="46">
        <v>2</v>
      </c>
      <c r="C661" s="4">
        <v>4</v>
      </c>
      <c r="D661" s="13" t="s">
        <v>647</v>
      </c>
      <c r="E661" s="67">
        <v>2400</v>
      </c>
      <c r="F661" s="112">
        <v>200</v>
      </c>
      <c r="G661" s="112">
        <v>200</v>
      </c>
      <c r="H661" s="112">
        <v>200</v>
      </c>
      <c r="I661" s="112">
        <v>200</v>
      </c>
      <c r="J661" s="112">
        <v>200</v>
      </c>
      <c r="K661" s="112">
        <v>200</v>
      </c>
      <c r="L661" s="112">
        <v>200</v>
      </c>
      <c r="M661" s="112">
        <v>200</v>
      </c>
      <c r="N661" s="112">
        <v>200</v>
      </c>
      <c r="O661" s="112">
        <v>200</v>
      </c>
      <c r="P661" s="112">
        <v>200</v>
      </c>
      <c r="Q661" s="112">
        <v>200</v>
      </c>
      <c r="R661" s="49">
        <f t="shared" si="30"/>
        <v>2400</v>
      </c>
      <c r="S661" s="6">
        <f t="shared" si="31"/>
        <v>0</v>
      </c>
      <c r="T661" s="16"/>
    </row>
    <row r="662" spans="1:20" x14ac:dyDescent="0.25">
      <c r="A662" s="72">
        <v>3181</v>
      </c>
      <c r="B662" s="46">
        <v>2</v>
      </c>
      <c r="C662" s="4">
        <v>4</v>
      </c>
      <c r="D662" s="13" t="s">
        <v>648</v>
      </c>
      <c r="E662" s="67">
        <v>9600</v>
      </c>
      <c r="F662" s="112">
        <v>800</v>
      </c>
      <c r="G662" s="112">
        <v>800</v>
      </c>
      <c r="H662" s="112">
        <v>800</v>
      </c>
      <c r="I662" s="112">
        <v>800</v>
      </c>
      <c r="J662" s="112">
        <v>800</v>
      </c>
      <c r="K662" s="112">
        <v>800</v>
      </c>
      <c r="L662" s="112">
        <v>800</v>
      </c>
      <c r="M662" s="112">
        <v>800</v>
      </c>
      <c r="N662" s="112">
        <v>800</v>
      </c>
      <c r="O662" s="112">
        <v>800</v>
      </c>
      <c r="P662" s="112">
        <v>800</v>
      </c>
      <c r="Q662" s="112">
        <v>800</v>
      </c>
      <c r="R662" s="49">
        <f t="shared" si="30"/>
        <v>9600</v>
      </c>
      <c r="S662" s="6">
        <f t="shared" si="31"/>
        <v>0</v>
      </c>
    </row>
    <row r="663" spans="1:20" x14ac:dyDescent="0.25">
      <c r="A663" s="43">
        <v>3311</v>
      </c>
      <c r="B663" s="46">
        <v>1</v>
      </c>
      <c r="C663" s="4">
        <v>4</v>
      </c>
      <c r="D663" s="74" t="s">
        <v>649</v>
      </c>
      <c r="E663" s="48">
        <v>50000</v>
      </c>
      <c r="F663" s="49"/>
      <c r="G663" s="49">
        <v>9000</v>
      </c>
      <c r="H663" s="49">
        <v>41000</v>
      </c>
      <c r="I663" s="49"/>
      <c r="J663" s="49"/>
      <c r="K663" s="49"/>
      <c r="L663" s="49"/>
      <c r="M663" s="49"/>
      <c r="N663" s="49"/>
      <c r="O663" s="49"/>
      <c r="P663" s="49"/>
      <c r="Q663" s="49"/>
      <c r="R663" s="49">
        <f t="shared" si="30"/>
        <v>50000</v>
      </c>
      <c r="S663" s="6">
        <f t="shared" si="31"/>
        <v>0</v>
      </c>
      <c r="T663" s="33"/>
    </row>
    <row r="664" spans="1:20" ht="45" x14ac:dyDescent="0.25">
      <c r="A664" s="43">
        <v>3342</v>
      </c>
      <c r="B664" s="46">
        <v>1</v>
      </c>
      <c r="C664" s="46">
        <v>4</v>
      </c>
      <c r="D664" s="5" t="s">
        <v>650</v>
      </c>
      <c r="E664" s="44">
        <v>19390.04</v>
      </c>
      <c r="F664" s="6"/>
      <c r="G664" s="6"/>
      <c r="H664" s="44">
        <v>19390.04</v>
      </c>
      <c r="I664" s="6"/>
      <c r="J664" s="6"/>
      <c r="K664" s="6"/>
      <c r="L664" s="6"/>
      <c r="M664" s="6"/>
      <c r="N664" s="6"/>
      <c r="O664" s="6"/>
      <c r="P664" s="6"/>
      <c r="Q664" s="6"/>
      <c r="R664" s="6">
        <f>SUBTOTAL(9,F664:Q664)</f>
        <v>19390.04</v>
      </c>
      <c r="S664" s="6">
        <f t="shared" si="31"/>
        <v>0</v>
      </c>
    </row>
    <row r="665" spans="1:20" x14ac:dyDescent="0.25">
      <c r="A665" s="43">
        <v>3361</v>
      </c>
      <c r="B665" s="46">
        <v>2</v>
      </c>
      <c r="C665" s="4">
        <v>4</v>
      </c>
      <c r="D665" s="74" t="s">
        <v>651</v>
      </c>
      <c r="E665" s="48">
        <v>1200</v>
      </c>
      <c r="F665" s="49">
        <v>600</v>
      </c>
      <c r="G665" s="49"/>
      <c r="H665" s="49">
        <v>300</v>
      </c>
      <c r="I665" s="49"/>
      <c r="J665" s="49"/>
      <c r="K665" s="49"/>
      <c r="L665" s="49">
        <v>300</v>
      </c>
      <c r="M665" s="49"/>
      <c r="N665" s="49"/>
      <c r="O665" s="49"/>
      <c r="P665" s="49"/>
      <c r="Q665" s="49"/>
      <c r="R665" s="49">
        <f t="shared" ref="R665:R695" si="32">SUM(F665:Q665)</f>
        <v>1200</v>
      </c>
      <c r="S665" s="6">
        <f t="shared" si="31"/>
        <v>0</v>
      </c>
    </row>
    <row r="666" spans="1:20" x14ac:dyDescent="0.25">
      <c r="A666" s="43">
        <v>3451</v>
      </c>
      <c r="B666" s="46">
        <v>1</v>
      </c>
      <c r="C666" s="4">
        <v>4</v>
      </c>
      <c r="D666" s="74" t="s">
        <v>652</v>
      </c>
      <c r="E666" s="48">
        <v>55000</v>
      </c>
      <c r="F666" s="49"/>
      <c r="G666" s="49">
        <v>55000</v>
      </c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>
        <f t="shared" si="32"/>
        <v>55000</v>
      </c>
      <c r="S666" s="6">
        <f t="shared" si="31"/>
        <v>0</v>
      </c>
      <c r="T666" s="33"/>
    </row>
    <row r="667" spans="1:20" ht="45" x14ac:dyDescent="0.25">
      <c r="A667" s="43">
        <v>3461</v>
      </c>
      <c r="B667" s="46">
        <v>1</v>
      </c>
      <c r="C667" s="4">
        <v>4</v>
      </c>
      <c r="D667" s="128" t="s">
        <v>653</v>
      </c>
      <c r="E667" s="48">
        <v>480</v>
      </c>
      <c r="G667" s="49"/>
      <c r="H667" s="49">
        <v>480</v>
      </c>
      <c r="I667" s="49"/>
      <c r="J667" s="49"/>
      <c r="K667" s="49"/>
      <c r="L667" s="49"/>
      <c r="M667" s="49"/>
      <c r="N667" s="49"/>
      <c r="O667" s="49"/>
      <c r="P667" s="49"/>
      <c r="Q667" s="49"/>
      <c r="R667" s="49">
        <f>SUM(G667:Q667)</f>
        <v>480</v>
      </c>
      <c r="S667" s="6">
        <f t="shared" si="31"/>
        <v>0</v>
      </c>
      <c r="T667" s="16"/>
    </row>
    <row r="668" spans="1:20" ht="30" x14ac:dyDescent="0.25">
      <c r="A668" s="43">
        <v>3461</v>
      </c>
      <c r="B668" s="46">
        <v>1</v>
      </c>
      <c r="C668" s="4">
        <v>4</v>
      </c>
      <c r="D668" s="128" t="s">
        <v>654</v>
      </c>
      <c r="E668" s="48">
        <v>160</v>
      </c>
      <c r="G668" s="49"/>
      <c r="H668" s="49">
        <v>160</v>
      </c>
      <c r="I668" s="49"/>
      <c r="J668" s="49"/>
      <c r="K668" s="49"/>
      <c r="L668" s="49"/>
      <c r="M668" s="49"/>
      <c r="N668" s="49"/>
      <c r="O668" s="49"/>
      <c r="P668" s="49"/>
      <c r="Q668" s="49"/>
      <c r="R668" s="49">
        <f>SUM(G668:Q668)</f>
        <v>160</v>
      </c>
      <c r="S668" s="6">
        <f t="shared" si="31"/>
        <v>0</v>
      </c>
    </row>
    <row r="669" spans="1:20" x14ac:dyDescent="0.25">
      <c r="A669" s="43">
        <v>3461</v>
      </c>
      <c r="B669" s="46">
        <v>1</v>
      </c>
      <c r="C669" s="4">
        <v>4</v>
      </c>
      <c r="D669" s="128" t="s">
        <v>655</v>
      </c>
      <c r="E669" s="48">
        <v>280</v>
      </c>
      <c r="G669" s="49"/>
      <c r="H669" s="49">
        <v>280</v>
      </c>
      <c r="I669" s="49"/>
      <c r="J669" s="49"/>
      <c r="K669" s="49"/>
      <c r="L669" s="49"/>
      <c r="M669" s="49"/>
      <c r="N669" s="49"/>
      <c r="O669" s="49"/>
      <c r="P669" s="49"/>
      <c r="Q669" s="49"/>
      <c r="R669" s="49">
        <f>SUM(G669:Q669)</f>
        <v>280</v>
      </c>
      <c r="S669" s="6">
        <f t="shared" si="31"/>
        <v>0</v>
      </c>
      <c r="T669" s="33"/>
    </row>
    <row r="670" spans="1:20" x14ac:dyDescent="0.25">
      <c r="A670" s="43">
        <v>3461</v>
      </c>
      <c r="B670" s="46">
        <v>1</v>
      </c>
      <c r="C670" s="4">
        <v>4</v>
      </c>
      <c r="D670" s="128" t="s">
        <v>656</v>
      </c>
      <c r="E670" s="48">
        <v>185</v>
      </c>
      <c r="G670" s="49"/>
      <c r="H670" s="49">
        <v>185</v>
      </c>
      <c r="I670" s="49"/>
      <c r="J670" s="49"/>
      <c r="K670" s="49"/>
      <c r="L670" s="49"/>
      <c r="M670" s="49"/>
      <c r="N670" s="49"/>
      <c r="O670" s="49"/>
      <c r="P670" s="49"/>
      <c r="Q670" s="49"/>
      <c r="R670" s="49">
        <f>SUM(G670:Q670)</f>
        <v>185</v>
      </c>
      <c r="S670" s="6">
        <f t="shared" si="31"/>
        <v>0</v>
      </c>
    </row>
    <row r="671" spans="1:20" s="52" customFormat="1" ht="30" x14ac:dyDescent="0.25">
      <c r="A671" s="43">
        <v>3461</v>
      </c>
      <c r="B671" s="46">
        <v>1</v>
      </c>
      <c r="C671" s="4">
        <v>4</v>
      </c>
      <c r="D671" s="128" t="s">
        <v>657</v>
      </c>
      <c r="E671" s="48">
        <v>225</v>
      </c>
      <c r="F671" s="33"/>
      <c r="G671" s="49"/>
      <c r="H671" s="49">
        <v>225</v>
      </c>
      <c r="I671" s="49"/>
      <c r="J671" s="49"/>
      <c r="K671" s="49"/>
      <c r="L671" s="49"/>
      <c r="M671" s="49"/>
      <c r="N671" s="49"/>
      <c r="O671" s="49"/>
      <c r="P671" s="49"/>
      <c r="Q671" s="49"/>
      <c r="R671" s="49">
        <f>SUM(G671:Q671)</f>
        <v>225</v>
      </c>
      <c r="S671" s="6">
        <f t="shared" si="31"/>
        <v>0</v>
      </c>
    </row>
    <row r="672" spans="1:20" s="52" customFormat="1" x14ac:dyDescent="0.25">
      <c r="A672" s="129">
        <v>3461</v>
      </c>
      <c r="B672" s="46">
        <v>1</v>
      </c>
      <c r="C672" s="4">
        <v>4</v>
      </c>
      <c r="D672" s="29" t="s">
        <v>658</v>
      </c>
      <c r="E672" s="44">
        <v>500</v>
      </c>
      <c r="F672" s="130"/>
      <c r="G672" s="130"/>
      <c r="H672" s="130"/>
      <c r="I672" s="130"/>
      <c r="J672" s="130"/>
      <c r="K672" s="130"/>
      <c r="L672" s="130"/>
      <c r="M672" s="130"/>
      <c r="N672" s="54">
        <v>500</v>
      </c>
      <c r="O672" s="130"/>
      <c r="P672" s="130"/>
      <c r="Q672" s="130"/>
      <c r="R672" s="49">
        <f t="shared" si="32"/>
        <v>500</v>
      </c>
      <c r="S672" s="6">
        <f t="shared" si="31"/>
        <v>0</v>
      </c>
      <c r="T672" s="30"/>
    </row>
    <row r="673" spans="1:19" s="52" customFormat="1" ht="23.25" customHeight="1" x14ac:dyDescent="0.25">
      <c r="A673" s="129">
        <v>3461</v>
      </c>
      <c r="B673" s="46">
        <v>1</v>
      </c>
      <c r="C673" s="4">
        <v>4</v>
      </c>
      <c r="D673" s="29" t="s">
        <v>659</v>
      </c>
      <c r="E673" s="44">
        <v>550</v>
      </c>
      <c r="F673" s="130"/>
      <c r="G673" s="130"/>
      <c r="H673" s="130"/>
      <c r="I673" s="130"/>
      <c r="J673" s="130"/>
      <c r="K673" s="130"/>
      <c r="L673" s="130"/>
      <c r="M673" s="130"/>
      <c r="N673" s="54">
        <v>550</v>
      </c>
      <c r="O673" s="130"/>
      <c r="P673" s="130"/>
      <c r="Q673" s="130"/>
      <c r="R673" s="49">
        <f t="shared" si="32"/>
        <v>550</v>
      </c>
      <c r="S673" s="6">
        <f t="shared" si="31"/>
        <v>0</v>
      </c>
    </row>
    <row r="674" spans="1:19" ht="72.75" customHeight="1" x14ac:dyDescent="0.25">
      <c r="A674" s="129">
        <v>3461</v>
      </c>
      <c r="B674" s="46">
        <v>1</v>
      </c>
      <c r="C674" s="4">
        <v>4</v>
      </c>
      <c r="D674" s="29" t="s">
        <v>660</v>
      </c>
      <c r="E674" s="44">
        <v>450</v>
      </c>
      <c r="F674" s="130"/>
      <c r="G674" s="130"/>
      <c r="H674" s="130"/>
      <c r="I674" s="130"/>
      <c r="J674" s="130"/>
      <c r="K674" s="130"/>
      <c r="L674" s="130"/>
      <c r="M674" s="130"/>
      <c r="N674" s="54">
        <v>450</v>
      </c>
      <c r="O674" s="130"/>
      <c r="P674" s="130"/>
      <c r="Q674" s="130"/>
      <c r="R674" s="49">
        <f t="shared" si="32"/>
        <v>450</v>
      </c>
      <c r="S674" s="6">
        <f t="shared" si="31"/>
        <v>0</v>
      </c>
    </row>
    <row r="675" spans="1:19" ht="72.75" customHeight="1" x14ac:dyDescent="0.25">
      <c r="A675" s="43">
        <v>3512</v>
      </c>
      <c r="B675" s="46">
        <v>1</v>
      </c>
      <c r="C675" s="4">
        <v>4</v>
      </c>
      <c r="D675" s="31" t="s">
        <v>661</v>
      </c>
      <c r="E675" s="131">
        <v>5000</v>
      </c>
      <c r="F675" s="49"/>
      <c r="G675" s="49"/>
      <c r="H675" s="49"/>
      <c r="I675" s="49"/>
      <c r="J675" s="49"/>
      <c r="K675" s="49"/>
      <c r="L675" s="49">
        <v>5000</v>
      </c>
      <c r="M675" s="49"/>
      <c r="N675" s="49"/>
      <c r="O675" s="49"/>
      <c r="P675" s="49"/>
      <c r="Q675" s="49"/>
      <c r="R675" s="49">
        <f t="shared" si="32"/>
        <v>5000</v>
      </c>
      <c r="S675" s="6">
        <f t="shared" si="31"/>
        <v>0</v>
      </c>
    </row>
    <row r="676" spans="1:19" ht="73.5" customHeight="1" x14ac:dyDescent="0.25">
      <c r="A676" s="43">
        <v>3512</v>
      </c>
      <c r="B676" s="46">
        <v>1</v>
      </c>
      <c r="C676" s="4">
        <v>4</v>
      </c>
      <c r="D676" s="31" t="s">
        <v>662</v>
      </c>
      <c r="E676" s="131">
        <v>800</v>
      </c>
      <c r="F676" s="49"/>
      <c r="G676" s="49"/>
      <c r="H676" s="49"/>
      <c r="I676" s="49"/>
      <c r="J676" s="49"/>
      <c r="K676" s="49"/>
      <c r="L676" s="49">
        <v>800</v>
      </c>
      <c r="M676" s="49"/>
      <c r="N676" s="49"/>
      <c r="O676" s="49"/>
      <c r="P676" s="49"/>
      <c r="Q676" s="49"/>
      <c r="R676" s="49">
        <f t="shared" si="32"/>
        <v>800</v>
      </c>
      <c r="S676" s="6">
        <f t="shared" si="31"/>
        <v>0</v>
      </c>
    </row>
    <row r="677" spans="1:19" ht="73.5" customHeight="1" x14ac:dyDescent="0.25">
      <c r="A677" s="43">
        <v>3512</v>
      </c>
      <c r="B677" s="46">
        <v>1</v>
      </c>
      <c r="C677" s="4">
        <v>4</v>
      </c>
      <c r="D677" s="31" t="s">
        <v>663</v>
      </c>
      <c r="E677" s="131">
        <v>77000</v>
      </c>
      <c r="F677" s="49"/>
      <c r="G677" s="49"/>
      <c r="H677" s="49"/>
      <c r="I677" s="49">
        <v>7000</v>
      </c>
      <c r="J677" s="49"/>
      <c r="K677" s="49"/>
      <c r="L677" s="49"/>
      <c r="M677" s="49">
        <v>70000</v>
      </c>
      <c r="N677" s="49"/>
      <c r="O677" s="49"/>
      <c r="P677" s="49"/>
      <c r="Q677" s="49"/>
      <c r="R677" s="49">
        <f t="shared" si="32"/>
        <v>77000</v>
      </c>
      <c r="S677" s="6">
        <f t="shared" si="31"/>
        <v>0</v>
      </c>
    </row>
    <row r="678" spans="1:19" ht="80.25" customHeight="1" x14ac:dyDescent="0.25">
      <c r="A678" s="43">
        <v>3512</v>
      </c>
      <c r="B678" s="46">
        <v>1</v>
      </c>
      <c r="C678" s="4">
        <v>4</v>
      </c>
      <c r="D678" s="7" t="s">
        <v>664</v>
      </c>
      <c r="E678" s="2"/>
      <c r="F678" s="3"/>
      <c r="G678" s="13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49">
        <f t="shared" si="32"/>
        <v>0</v>
      </c>
      <c r="S678" s="6">
        <f t="shared" si="31"/>
        <v>0</v>
      </c>
    </row>
    <row r="679" spans="1:19" x14ac:dyDescent="0.25">
      <c r="A679" s="43">
        <v>3521</v>
      </c>
      <c r="B679" s="46">
        <v>2</v>
      </c>
      <c r="C679" s="4">
        <v>4</v>
      </c>
      <c r="D679" s="74" t="s">
        <v>188</v>
      </c>
      <c r="E679" s="48">
        <v>3600</v>
      </c>
      <c r="F679" s="49"/>
      <c r="G679" s="49">
        <v>2000</v>
      </c>
      <c r="H679" s="49">
        <v>1600</v>
      </c>
      <c r="I679" s="49"/>
      <c r="J679" s="49"/>
      <c r="K679" s="49"/>
      <c r="L679" s="49"/>
      <c r="M679" s="49"/>
      <c r="N679" s="49"/>
      <c r="O679" s="49"/>
      <c r="P679" s="49"/>
      <c r="Q679" s="49"/>
      <c r="R679" s="49">
        <f t="shared" si="32"/>
        <v>3600</v>
      </c>
      <c r="S679" s="6">
        <f t="shared" si="31"/>
        <v>0</v>
      </c>
    </row>
    <row r="680" spans="1:19" ht="24" x14ac:dyDescent="0.25">
      <c r="A680" s="43">
        <v>3521</v>
      </c>
      <c r="B680" s="46">
        <v>1</v>
      </c>
      <c r="C680" s="4">
        <v>4</v>
      </c>
      <c r="D680" s="7" t="s">
        <v>665</v>
      </c>
      <c r="E680" s="133">
        <v>5000</v>
      </c>
      <c r="F680" s="3"/>
      <c r="G680" s="3"/>
      <c r="H680" s="3"/>
      <c r="I680" s="3"/>
      <c r="J680" s="3"/>
      <c r="K680" s="3"/>
      <c r="L680" s="3"/>
      <c r="M680" s="3">
        <v>5000</v>
      </c>
      <c r="N680" s="3"/>
      <c r="O680" s="3"/>
      <c r="P680" s="3"/>
      <c r="Q680" s="3"/>
      <c r="R680" s="49">
        <f t="shared" si="32"/>
        <v>5000</v>
      </c>
      <c r="S680" s="6">
        <f t="shared" si="31"/>
        <v>0</v>
      </c>
    </row>
    <row r="681" spans="1:19" x14ac:dyDescent="0.25">
      <c r="A681" s="12">
        <v>3611</v>
      </c>
      <c r="B681" s="46">
        <v>3</v>
      </c>
      <c r="C681" s="4">
        <v>4</v>
      </c>
      <c r="D681" s="4" t="s">
        <v>666</v>
      </c>
      <c r="E681" s="67">
        <v>9200</v>
      </c>
      <c r="G681" s="77"/>
      <c r="H681" s="77">
        <v>9200</v>
      </c>
      <c r="I681" s="77"/>
      <c r="J681" s="77"/>
      <c r="K681" s="77"/>
      <c r="L681" s="77"/>
      <c r="M681" s="77"/>
      <c r="N681" s="77"/>
      <c r="O681" s="77"/>
      <c r="P681" s="77"/>
      <c r="Q681" s="77"/>
      <c r="R681" s="49">
        <f>SUM(G681:Q681)</f>
        <v>9200</v>
      </c>
      <c r="S681" s="6">
        <f t="shared" si="31"/>
        <v>0</v>
      </c>
    </row>
    <row r="682" spans="1:19" ht="77.25" customHeight="1" x14ac:dyDescent="0.25">
      <c r="A682" s="72">
        <v>3711</v>
      </c>
      <c r="B682" s="46">
        <v>1</v>
      </c>
      <c r="C682" s="4">
        <v>4</v>
      </c>
      <c r="D682" s="13" t="s">
        <v>667</v>
      </c>
      <c r="E682" s="67">
        <v>5600</v>
      </c>
      <c r="F682" s="112"/>
      <c r="G682" s="112"/>
      <c r="H682" s="112">
        <v>2800</v>
      </c>
      <c r="I682" s="112"/>
      <c r="J682" s="112"/>
      <c r="K682" s="112"/>
      <c r="L682" s="112"/>
      <c r="M682" s="112"/>
      <c r="N682" s="112"/>
      <c r="O682" s="112">
        <v>2800</v>
      </c>
      <c r="P682" s="112"/>
      <c r="Q682" s="112"/>
      <c r="R682" s="49">
        <f t="shared" si="32"/>
        <v>5600</v>
      </c>
      <c r="S682" s="6">
        <f t="shared" si="31"/>
        <v>0</v>
      </c>
    </row>
    <row r="683" spans="1:19" ht="81.75" customHeight="1" x14ac:dyDescent="0.25">
      <c r="A683" s="129">
        <v>3711</v>
      </c>
      <c r="B683" s="46">
        <v>1</v>
      </c>
      <c r="C683" s="4">
        <v>4</v>
      </c>
      <c r="D683" s="29" t="s">
        <v>668</v>
      </c>
      <c r="E683" s="44">
        <v>9000</v>
      </c>
      <c r="F683" s="130"/>
      <c r="G683" s="130"/>
      <c r="H683" s="130"/>
      <c r="I683" s="130"/>
      <c r="J683" s="130"/>
      <c r="K683" s="130"/>
      <c r="L683" s="130"/>
      <c r="M683" s="130"/>
      <c r="N683" s="54">
        <v>9000</v>
      </c>
      <c r="O683" s="130"/>
      <c r="P683" s="130"/>
      <c r="Q683" s="130"/>
      <c r="R683" s="49">
        <f t="shared" si="32"/>
        <v>9000</v>
      </c>
      <c r="S683" s="6">
        <f t="shared" si="31"/>
        <v>0</v>
      </c>
    </row>
    <row r="684" spans="1:19" ht="78" customHeight="1" x14ac:dyDescent="0.25">
      <c r="A684" s="1">
        <v>3712</v>
      </c>
      <c r="B684" s="46">
        <v>1</v>
      </c>
      <c r="C684" s="4">
        <v>4</v>
      </c>
      <c r="D684" s="13" t="s">
        <v>669</v>
      </c>
      <c r="E684" s="67">
        <v>36000</v>
      </c>
      <c r="F684" s="112"/>
      <c r="G684" s="112"/>
      <c r="H684" s="112"/>
      <c r="I684" s="112"/>
      <c r="J684" s="112"/>
      <c r="K684" s="112"/>
      <c r="L684" s="112">
        <v>36000</v>
      </c>
      <c r="M684" s="112"/>
      <c r="N684" s="112"/>
      <c r="O684" s="112"/>
      <c r="P684" s="112"/>
      <c r="Q684" s="112"/>
      <c r="R684" s="49">
        <f t="shared" si="32"/>
        <v>36000</v>
      </c>
      <c r="S684" s="6">
        <f t="shared" si="31"/>
        <v>0</v>
      </c>
    </row>
    <row r="685" spans="1:19" ht="80.25" customHeight="1" x14ac:dyDescent="0.25">
      <c r="A685" s="43">
        <v>3721</v>
      </c>
      <c r="B685" s="46">
        <v>2</v>
      </c>
      <c r="C685" s="4">
        <v>4</v>
      </c>
      <c r="D685" s="1" t="s">
        <v>670</v>
      </c>
      <c r="E685" s="134">
        <v>2800</v>
      </c>
      <c r="F685" s="6"/>
      <c r="G685" s="6">
        <v>2800</v>
      </c>
      <c r="H685" s="6"/>
      <c r="I685" s="77"/>
      <c r="J685" s="6"/>
      <c r="K685" s="6"/>
      <c r="L685" s="6"/>
      <c r="M685" s="6"/>
      <c r="N685" s="6"/>
      <c r="O685" s="6"/>
      <c r="P685" s="6"/>
      <c r="Q685" s="6"/>
      <c r="R685" s="49">
        <f t="shared" si="32"/>
        <v>2800</v>
      </c>
      <c r="S685" s="6">
        <f t="shared" si="31"/>
        <v>0</v>
      </c>
    </row>
    <row r="686" spans="1:19" ht="72.75" customHeight="1" x14ac:dyDescent="0.25">
      <c r="A686" s="43">
        <v>3721</v>
      </c>
      <c r="B686" s="46">
        <v>1</v>
      </c>
      <c r="C686" s="4">
        <v>4</v>
      </c>
      <c r="D686" s="5" t="s">
        <v>671</v>
      </c>
      <c r="E686" s="44">
        <v>5100</v>
      </c>
      <c r="F686" s="6"/>
      <c r="G686" s="6">
        <v>1700</v>
      </c>
      <c r="H686" s="6"/>
      <c r="I686" s="6"/>
      <c r="J686" s="6">
        <v>1700</v>
      </c>
      <c r="K686" s="6"/>
      <c r="L686" s="6"/>
      <c r="M686" s="6"/>
      <c r="N686" s="6">
        <v>1700</v>
      </c>
      <c r="O686" s="6"/>
      <c r="P686" s="6"/>
      <c r="Q686" s="6"/>
      <c r="R686" s="49">
        <f>SUM(G686:Q686)</f>
        <v>5100</v>
      </c>
      <c r="S686" s="6">
        <f t="shared" si="31"/>
        <v>0</v>
      </c>
    </row>
    <row r="687" spans="1:19" ht="77.25" customHeight="1" x14ac:dyDescent="0.25">
      <c r="A687" s="43">
        <v>3721</v>
      </c>
      <c r="B687" s="46">
        <v>1</v>
      </c>
      <c r="C687" s="4">
        <v>4</v>
      </c>
      <c r="D687" s="5" t="s">
        <v>672</v>
      </c>
      <c r="E687" s="44">
        <v>3750</v>
      </c>
      <c r="F687" s="6"/>
      <c r="G687" s="6">
        <v>1250</v>
      </c>
      <c r="H687" s="6"/>
      <c r="I687" s="6"/>
      <c r="J687" s="6">
        <v>1250</v>
      </c>
      <c r="K687" s="6"/>
      <c r="L687" s="6"/>
      <c r="M687" s="6"/>
      <c r="N687" s="6">
        <v>1250</v>
      </c>
      <c r="O687" s="6"/>
      <c r="P687" s="6"/>
      <c r="Q687" s="6"/>
      <c r="R687" s="49">
        <f>SUM(G687:Q687)</f>
        <v>3750</v>
      </c>
      <c r="S687" s="6">
        <f t="shared" si="31"/>
        <v>0</v>
      </c>
    </row>
    <row r="688" spans="1:19" ht="71.25" customHeight="1" x14ac:dyDescent="0.25">
      <c r="A688" s="12">
        <v>3721</v>
      </c>
      <c r="B688" s="46">
        <v>3</v>
      </c>
      <c r="C688" s="4">
        <v>4</v>
      </c>
      <c r="D688" s="4" t="s">
        <v>673</v>
      </c>
      <c r="E688" s="67">
        <v>700</v>
      </c>
      <c r="F688" s="6"/>
      <c r="G688" s="77">
        <v>700</v>
      </c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49">
        <f t="shared" si="32"/>
        <v>700</v>
      </c>
      <c r="S688" s="6">
        <f t="shared" si="31"/>
        <v>0</v>
      </c>
    </row>
    <row r="689" spans="1:19" x14ac:dyDescent="0.25">
      <c r="A689" s="12">
        <v>3721</v>
      </c>
      <c r="B689" s="46">
        <v>3</v>
      </c>
      <c r="C689" s="4">
        <v>4</v>
      </c>
      <c r="D689" s="4" t="s">
        <v>674</v>
      </c>
      <c r="E689" s="67">
        <v>800</v>
      </c>
      <c r="F689" s="6"/>
      <c r="G689" s="77"/>
      <c r="H689" s="77"/>
      <c r="I689" s="77">
        <v>800</v>
      </c>
      <c r="J689" s="77"/>
      <c r="K689" s="77"/>
      <c r="L689" s="77"/>
      <c r="M689" s="77"/>
      <c r="N689" s="77"/>
      <c r="O689" s="77"/>
      <c r="P689" s="77"/>
      <c r="Q689" s="77"/>
      <c r="R689" s="49">
        <f t="shared" si="32"/>
        <v>800</v>
      </c>
      <c r="S689" s="6">
        <f t="shared" si="31"/>
        <v>0</v>
      </c>
    </row>
    <row r="690" spans="1:19" ht="80.25" customHeight="1" x14ac:dyDescent="0.25">
      <c r="A690" s="12">
        <v>3721</v>
      </c>
      <c r="B690" s="46">
        <v>3</v>
      </c>
      <c r="C690" s="4">
        <v>4</v>
      </c>
      <c r="D690" s="4" t="s">
        <v>675</v>
      </c>
      <c r="E690" s="67">
        <v>700</v>
      </c>
      <c r="F690" s="6"/>
      <c r="G690" s="77"/>
      <c r="H690" s="77">
        <v>700</v>
      </c>
      <c r="I690" s="77"/>
      <c r="J690" s="77"/>
      <c r="K690" s="77"/>
      <c r="L690" s="77"/>
      <c r="M690" s="77"/>
      <c r="N690" s="77"/>
      <c r="O690" s="77"/>
      <c r="P690" s="77"/>
      <c r="Q690" s="77"/>
      <c r="R690" s="49">
        <f t="shared" si="32"/>
        <v>700</v>
      </c>
      <c r="S690" s="6">
        <f t="shared" si="31"/>
        <v>0</v>
      </c>
    </row>
    <row r="691" spans="1:19" ht="86.25" customHeight="1" x14ac:dyDescent="0.25">
      <c r="A691" s="12">
        <v>3721</v>
      </c>
      <c r="B691" s="46">
        <v>3</v>
      </c>
      <c r="C691" s="4">
        <v>4</v>
      </c>
      <c r="D691" s="4" t="s">
        <v>676</v>
      </c>
      <c r="E691" s="67">
        <v>700</v>
      </c>
      <c r="F691" s="77"/>
      <c r="G691" s="77"/>
      <c r="H691" s="77"/>
      <c r="I691" s="77"/>
      <c r="J691" s="77"/>
      <c r="K691" s="77"/>
      <c r="L691" s="77"/>
      <c r="M691" s="77"/>
      <c r="N691" s="77"/>
      <c r="O691" s="77">
        <v>700</v>
      </c>
      <c r="P691" s="77"/>
      <c r="Q691" s="77"/>
      <c r="R691" s="49">
        <f t="shared" si="32"/>
        <v>700</v>
      </c>
      <c r="S691" s="6">
        <f t="shared" si="31"/>
        <v>0</v>
      </c>
    </row>
    <row r="692" spans="1:19" ht="80.25" customHeight="1" x14ac:dyDescent="0.25">
      <c r="A692" s="12">
        <v>3721</v>
      </c>
      <c r="B692" s="46">
        <v>3</v>
      </c>
      <c r="C692" s="4">
        <v>4</v>
      </c>
      <c r="D692" s="4" t="s">
        <v>677</v>
      </c>
      <c r="E692" s="67">
        <v>700</v>
      </c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>
        <v>700</v>
      </c>
      <c r="Q692" s="77"/>
      <c r="R692" s="49">
        <f t="shared" si="32"/>
        <v>700</v>
      </c>
      <c r="S692" s="6">
        <f t="shared" si="31"/>
        <v>0</v>
      </c>
    </row>
    <row r="693" spans="1:19" ht="79.5" customHeight="1" x14ac:dyDescent="0.25">
      <c r="A693" s="12">
        <v>3721</v>
      </c>
      <c r="B693" s="46">
        <v>3</v>
      </c>
      <c r="C693" s="4">
        <v>4</v>
      </c>
      <c r="D693" s="4" t="s">
        <v>678</v>
      </c>
      <c r="E693" s="67">
        <v>1600</v>
      </c>
      <c r="F693" s="77"/>
      <c r="G693" s="77"/>
      <c r="H693" s="77"/>
      <c r="I693" s="77"/>
      <c r="J693" s="77"/>
      <c r="K693" s="77"/>
      <c r="L693" s="77"/>
      <c r="M693" s="77"/>
      <c r="N693" s="77">
        <v>1600</v>
      </c>
      <c r="O693" s="77"/>
      <c r="P693" s="77"/>
      <c r="Q693" s="77"/>
      <c r="R693" s="49">
        <f t="shared" si="32"/>
        <v>1600</v>
      </c>
      <c r="S693" s="6">
        <f t="shared" si="31"/>
        <v>0</v>
      </c>
    </row>
    <row r="694" spans="1:19" ht="87.75" customHeight="1" x14ac:dyDescent="0.25">
      <c r="A694" s="72">
        <v>3721</v>
      </c>
      <c r="B694" s="46">
        <v>1</v>
      </c>
      <c r="C694" s="4">
        <v>4</v>
      </c>
      <c r="D694" s="13" t="s">
        <v>667</v>
      </c>
      <c r="E694" s="67">
        <v>6800</v>
      </c>
      <c r="F694" s="112"/>
      <c r="G694" s="112">
        <v>3400</v>
      </c>
      <c r="H694" s="112"/>
      <c r="I694" s="112"/>
      <c r="J694" s="112">
        <v>3400</v>
      </c>
      <c r="K694" s="112"/>
      <c r="L694" s="112"/>
      <c r="M694" s="112"/>
      <c r="N694" s="112"/>
      <c r="O694" s="112"/>
      <c r="P694" s="112"/>
      <c r="Q694" s="112"/>
      <c r="R694" s="49">
        <f t="shared" si="32"/>
        <v>6800</v>
      </c>
      <c r="S694" s="6">
        <f t="shared" si="31"/>
        <v>0</v>
      </c>
    </row>
    <row r="695" spans="1:19" ht="80.25" customHeight="1" x14ac:dyDescent="0.25">
      <c r="A695" s="72">
        <v>3721</v>
      </c>
      <c r="B695" s="46">
        <v>1</v>
      </c>
      <c r="C695" s="4">
        <v>4</v>
      </c>
      <c r="D695" s="13" t="s">
        <v>679</v>
      </c>
      <c r="E695" s="67">
        <v>5000</v>
      </c>
      <c r="F695" s="112"/>
      <c r="G695" s="112"/>
      <c r="H695" s="112">
        <v>2500</v>
      </c>
      <c r="I695" s="112"/>
      <c r="J695" s="112"/>
      <c r="K695" s="112"/>
      <c r="L695" s="112"/>
      <c r="M695" s="112">
        <v>2500</v>
      </c>
      <c r="N695" s="112"/>
      <c r="O695" s="112"/>
      <c r="P695" s="112"/>
      <c r="Q695" s="112"/>
      <c r="R695" s="49">
        <f t="shared" si="32"/>
        <v>5000</v>
      </c>
      <c r="S695" s="6">
        <f t="shared" si="31"/>
        <v>0</v>
      </c>
    </row>
    <row r="696" spans="1:19" ht="77.25" customHeight="1" x14ac:dyDescent="0.25">
      <c r="A696" s="129">
        <v>3721</v>
      </c>
      <c r="B696" s="46">
        <v>1</v>
      </c>
      <c r="C696" s="4">
        <v>4</v>
      </c>
      <c r="D696" s="29" t="s">
        <v>680</v>
      </c>
      <c r="E696" s="44">
        <v>3600</v>
      </c>
      <c r="F696" s="130"/>
      <c r="G696" s="130"/>
      <c r="H696" s="130"/>
      <c r="I696" s="130"/>
      <c r="J696" s="130"/>
      <c r="K696" s="130"/>
      <c r="L696" s="130"/>
      <c r="M696" s="130"/>
      <c r="N696" s="54">
        <v>3600</v>
      </c>
      <c r="O696" s="130"/>
      <c r="P696" s="130"/>
      <c r="Q696" s="130"/>
      <c r="R696" s="49">
        <f t="shared" ref="R696:R734" si="33">SUM(F696:Q696)</f>
        <v>3600</v>
      </c>
      <c r="S696" s="6">
        <f t="shared" si="31"/>
        <v>0</v>
      </c>
    </row>
    <row r="697" spans="1:19" ht="76.5" customHeight="1" x14ac:dyDescent="0.25">
      <c r="A697" s="129">
        <v>3721</v>
      </c>
      <c r="B697" s="46">
        <v>1</v>
      </c>
      <c r="C697" s="4">
        <v>4</v>
      </c>
      <c r="D697" s="29" t="s">
        <v>681</v>
      </c>
      <c r="E697" s="44">
        <v>5200</v>
      </c>
      <c r="F697" s="130"/>
      <c r="G697" s="130"/>
      <c r="H697" s="130"/>
      <c r="I697" s="130"/>
      <c r="J697" s="130"/>
      <c r="K697" s="130"/>
      <c r="L697" s="130"/>
      <c r="M697" s="130"/>
      <c r="N697" s="54">
        <v>5200</v>
      </c>
      <c r="O697" s="130"/>
      <c r="P697" s="130"/>
      <c r="Q697" s="130"/>
      <c r="R697" s="49">
        <f t="shared" si="33"/>
        <v>5200</v>
      </c>
      <c r="S697" s="6">
        <f t="shared" si="31"/>
        <v>0</v>
      </c>
    </row>
    <row r="698" spans="1:19" ht="81" customHeight="1" x14ac:dyDescent="0.25">
      <c r="A698" s="129">
        <v>3721</v>
      </c>
      <c r="B698" s="46">
        <v>1</v>
      </c>
      <c r="C698" s="4">
        <v>4</v>
      </c>
      <c r="D698" s="29" t="s">
        <v>682</v>
      </c>
      <c r="E698" s="44">
        <v>7200</v>
      </c>
      <c r="F698" s="130"/>
      <c r="G698" s="130"/>
      <c r="H698" s="130"/>
      <c r="I698" s="130"/>
      <c r="J698" s="130"/>
      <c r="K698" s="130"/>
      <c r="L698" s="130"/>
      <c r="M698" s="130"/>
      <c r="N698" s="54">
        <v>7200</v>
      </c>
      <c r="O698" s="130"/>
      <c r="P698" s="130"/>
      <c r="Q698" s="130"/>
      <c r="R698" s="49">
        <f t="shared" si="33"/>
        <v>7200</v>
      </c>
      <c r="S698" s="6">
        <f t="shared" si="31"/>
        <v>0</v>
      </c>
    </row>
    <row r="699" spans="1:19" ht="79.5" customHeight="1" x14ac:dyDescent="0.25">
      <c r="A699" s="43">
        <v>3751</v>
      </c>
      <c r="B699" s="46">
        <v>2</v>
      </c>
      <c r="C699" s="4">
        <v>4</v>
      </c>
      <c r="D699" s="1" t="s">
        <v>683</v>
      </c>
      <c r="E699" s="134">
        <v>1400</v>
      </c>
      <c r="F699" s="49"/>
      <c r="G699" s="49">
        <v>1400</v>
      </c>
      <c r="H699" s="49"/>
      <c r="I699" s="77"/>
      <c r="J699" s="49"/>
      <c r="K699" s="49"/>
      <c r="L699" s="49"/>
      <c r="M699" s="49"/>
      <c r="N699" s="49"/>
      <c r="O699" s="49"/>
      <c r="P699" s="49"/>
      <c r="Q699" s="49"/>
      <c r="R699" s="49">
        <f t="shared" si="33"/>
        <v>1400</v>
      </c>
      <c r="S699" s="6">
        <f t="shared" si="31"/>
        <v>0</v>
      </c>
    </row>
    <row r="700" spans="1:19" ht="80.25" customHeight="1" x14ac:dyDescent="0.25">
      <c r="A700" s="43">
        <v>3751</v>
      </c>
      <c r="B700" s="46">
        <v>2</v>
      </c>
      <c r="C700" s="4">
        <v>4</v>
      </c>
      <c r="D700" s="1" t="s">
        <v>684</v>
      </c>
      <c r="E700" s="134">
        <v>1800</v>
      </c>
      <c r="F700" s="49"/>
      <c r="G700" s="49">
        <v>1800</v>
      </c>
      <c r="H700" s="49"/>
      <c r="I700" s="77"/>
      <c r="J700" s="49"/>
      <c r="K700" s="49"/>
      <c r="L700" s="49"/>
      <c r="M700" s="49"/>
      <c r="N700" s="49"/>
      <c r="O700" s="49"/>
      <c r="P700" s="49"/>
      <c r="Q700" s="49"/>
      <c r="R700" s="49">
        <f t="shared" si="33"/>
        <v>1800</v>
      </c>
      <c r="S700" s="6">
        <f t="shared" si="31"/>
        <v>0</v>
      </c>
    </row>
    <row r="701" spans="1:19" ht="81.75" customHeight="1" x14ac:dyDescent="0.25">
      <c r="A701" s="43">
        <v>3751</v>
      </c>
      <c r="B701" s="46">
        <v>2</v>
      </c>
      <c r="C701" s="4">
        <v>4</v>
      </c>
      <c r="D701" s="1" t="s">
        <v>685</v>
      </c>
      <c r="E701" s="134">
        <v>1400</v>
      </c>
      <c r="F701" s="49"/>
      <c r="G701" s="49">
        <v>1400</v>
      </c>
      <c r="H701" s="49"/>
      <c r="I701" s="77"/>
      <c r="J701" s="49"/>
      <c r="K701" s="49"/>
      <c r="L701" s="49"/>
      <c r="M701" s="49"/>
      <c r="N701" s="49"/>
      <c r="O701" s="49"/>
      <c r="P701" s="49"/>
      <c r="Q701" s="49"/>
      <c r="R701" s="49">
        <f t="shared" si="33"/>
        <v>1400</v>
      </c>
      <c r="S701" s="6">
        <f t="shared" si="31"/>
        <v>0</v>
      </c>
    </row>
    <row r="702" spans="1:19" ht="75" customHeight="1" x14ac:dyDescent="0.25">
      <c r="A702" s="43">
        <v>3751</v>
      </c>
      <c r="B702" s="46">
        <v>2</v>
      </c>
      <c r="C702" s="4">
        <v>4</v>
      </c>
      <c r="D702" s="1" t="s">
        <v>686</v>
      </c>
      <c r="E702" s="134">
        <v>7000</v>
      </c>
      <c r="F702" s="49"/>
      <c r="G702" s="49">
        <v>7000</v>
      </c>
      <c r="H702" s="49"/>
      <c r="I702" s="77"/>
      <c r="J702" s="49"/>
      <c r="K702" s="49"/>
      <c r="L702" s="49"/>
      <c r="M702" s="49"/>
      <c r="N702" s="49"/>
      <c r="O702" s="49"/>
      <c r="P702" s="49"/>
      <c r="Q702" s="49"/>
      <c r="R702" s="49">
        <f t="shared" si="33"/>
        <v>7000</v>
      </c>
      <c r="S702" s="6">
        <f t="shared" si="31"/>
        <v>0</v>
      </c>
    </row>
    <row r="703" spans="1:19" ht="87" customHeight="1" x14ac:dyDescent="0.25">
      <c r="A703" s="43">
        <v>3751</v>
      </c>
      <c r="B703" s="46">
        <v>1</v>
      </c>
      <c r="C703" s="4">
        <v>4</v>
      </c>
      <c r="D703" s="135" t="s">
        <v>687</v>
      </c>
      <c r="E703" s="55">
        <v>1152</v>
      </c>
      <c r="F703" s="49"/>
      <c r="G703" s="49">
        <v>384</v>
      </c>
      <c r="H703" s="49"/>
      <c r="I703" s="49"/>
      <c r="J703" s="49">
        <v>384</v>
      </c>
      <c r="K703" s="49"/>
      <c r="L703" s="49"/>
      <c r="M703" s="49"/>
      <c r="N703" s="49">
        <v>384</v>
      </c>
      <c r="O703" s="49"/>
      <c r="P703" s="49"/>
      <c r="Q703" s="49"/>
      <c r="R703" s="49">
        <f t="shared" ref="R703:R710" si="34">SUM(G703:Q703)</f>
        <v>1152</v>
      </c>
      <c r="S703" s="6">
        <f t="shared" si="31"/>
        <v>0</v>
      </c>
    </row>
    <row r="704" spans="1:19" ht="87" customHeight="1" x14ac:dyDescent="0.25">
      <c r="A704" s="43">
        <v>3751</v>
      </c>
      <c r="B704" s="46">
        <v>1</v>
      </c>
      <c r="C704" s="4">
        <v>4</v>
      </c>
      <c r="D704" s="135" t="s">
        <v>687</v>
      </c>
      <c r="E704" s="55">
        <v>1818</v>
      </c>
      <c r="F704" s="49"/>
      <c r="G704" s="49">
        <v>606</v>
      </c>
      <c r="H704" s="49"/>
      <c r="I704" s="49"/>
      <c r="J704" s="49">
        <v>606</v>
      </c>
      <c r="K704" s="49"/>
      <c r="L704" s="49"/>
      <c r="M704" s="49"/>
      <c r="N704" s="49">
        <v>606</v>
      </c>
      <c r="O704" s="49"/>
      <c r="P704" s="49"/>
      <c r="Q704" s="49"/>
      <c r="R704" s="49">
        <f t="shared" si="34"/>
        <v>1818</v>
      </c>
      <c r="S704" s="6">
        <f t="shared" si="31"/>
        <v>0</v>
      </c>
    </row>
    <row r="705" spans="1:19" ht="78" customHeight="1" x14ac:dyDescent="0.25">
      <c r="A705" s="43">
        <v>3751</v>
      </c>
      <c r="B705" s="46">
        <v>1</v>
      </c>
      <c r="C705" s="4">
        <v>4</v>
      </c>
      <c r="D705" s="135" t="s">
        <v>687</v>
      </c>
      <c r="E705" s="55">
        <v>1152</v>
      </c>
      <c r="F705" s="49"/>
      <c r="G705" s="49">
        <v>384</v>
      </c>
      <c r="H705" s="49"/>
      <c r="I705" s="49"/>
      <c r="J705" s="49">
        <v>384</v>
      </c>
      <c r="K705" s="49"/>
      <c r="L705" s="49"/>
      <c r="M705" s="49"/>
      <c r="N705" s="49">
        <v>384</v>
      </c>
      <c r="O705" s="49"/>
      <c r="P705" s="49"/>
      <c r="Q705" s="49"/>
      <c r="R705" s="49">
        <f t="shared" si="34"/>
        <v>1152</v>
      </c>
      <c r="S705" s="6">
        <f t="shared" si="31"/>
        <v>0</v>
      </c>
    </row>
    <row r="706" spans="1:19" ht="81" customHeight="1" x14ac:dyDescent="0.25">
      <c r="A706" s="43">
        <v>3751</v>
      </c>
      <c r="B706" s="46">
        <v>1</v>
      </c>
      <c r="C706" s="4">
        <v>4</v>
      </c>
      <c r="D706" s="135" t="s">
        <v>688</v>
      </c>
      <c r="E706" s="55">
        <v>828</v>
      </c>
      <c r="F706" s="49"/>
      <c r="G706" s="49">
        <v>276</v>
      </c>
      <c r="H706" s="49"/>
      <c r="I706" s="49"/>
      <c r="J706" s="49">
        <v>276</v>
      </c>
      <c r="K706" s="49"/>
      <c r="L706" s="49"/>
      <c r="M706" s="49"/>
      <c r="N706" s="49">
        <v>276</v>
      </c>
      <c r="O706" s="49"/>
      <c r="P706" s="49"/>
      <c r="Q706" s="49"/>
      <c r="R706" s="49">
        <f t="shared" si="34"/>
        <v>828</v>
      </c>
      <c r="S706" s="6">
        <f t="shared" si="31"/>
        <v>0</v>
      </c>
    </row>
    <row r="707" spans="1:19" ht="80.25" customHeight="1" x14ac:dyDescent="0.25">
      <c r="A707" s="43">
        <v>3751</v>
      </c>
      <c r="B707" s="46">
        <v>1</v>
      </c>
      <c r="C707" s="4">
        <v>4</v>
      </c>
      <c r="D707" s="135" t="s">
        <v>688</v>
      </c>
      <c r="E707" s="55">
        <v>1323</v>
      </c>
      <c r="F707" s="49"/>
      <c r="G707" s="49">
        <v>441</v>
      </c>
      <c r="H707" s="49"/>
      <c r="I707" s="49"/>
      <c r="J707" s="49">
        <v>441</v>
      </c>
      <c r="K707" s="49"/>
      <c r="L707" s="49"/>
      <c r="M707" s="49"/>
      <c r="N707" s="49">
        <v>441</v>
      </c>
      <c r="O707" s="49"/>
      <c r="P707" s="49"/>
      <c r="Q707" s="49"/>
      <c r="R707" s="49">
        <f t="shared" si="34"/>
        <v>1323</v>
      </c>
      <c r="S707" s="6">
        <f t="shared" si="31"/>
        <v>0</v>
      </c>
    </row>
    <row r="708" spans="1:19" x14ac:dyDescent="0.25">
      <c r="A708" s="43">
        <v>3751</v>
      </c>
      <c r="B708" s="46">
        <v>1</v>
      </c>
      <c r="C708" s="4">
        <v>4</v>
      </c>
      <c r="D708" s="136" t="s">
        <v>688</v>
      </c>
      <c r="E708" s="55">
        <v>828</v>
      </c>
      <c r="F708" s="49"/>
      <c r="G708" s="49">
        <v>276</v>
      </c>
      <c r="H708" s="49"/>
      <c r="I708" s="49"/>
      <c r="J708" s="49">
        <v>276</v>
      </c>
      <c r="K708" s="49"/>
      <c r="L708" s="49"/>
      <c r="M708" s="49"/>
      <c r="N708" s="49">
        <v>276</v>
      </c>
      <c r="O708" s="49"/>
      <c r="P708" s="49"/>
      <c r="Q708" s="49"/>
      <c r="R708" s="49">
        <f t="shared" si="34"/>
        <v>828</v>
      </c>
      <c r="S708" s="6">
        <f t="shared" si="31"/>
        <v>0</v>
      </c>
    </row>
    <row r="709" spans="1:19" x14ac:dyDescent="0.25">
      <c r="A709" s="43">
        <v>3751</v>
      </c>
      <c r="B709" s="46">
        <v>1</v>
      </c>
      <c r="C709" s="4">
        <v>4</v>
      </c>
      <c r="D709" s="137" t="s">
        <v>689</v>
      </c>
      <c r="E709" s="55">
        <v>7263</v>
      </c>
      <c r="F709" s="49"/>
      <c r="G709" s="49">
        <v>2421</v>
      </c>
      <c r="H709" s="49"/>
      <c r="I709" s="49"/>
      <c r="J709" s="49">
        <v>2421</v>
      </c>
      <c r="K709" s="49"/>
      <c r="L709" s="49"/>
      <c r="M709" s="49"/>
      <c r="N709" s="49">
        <v>2421</v>
      </c>
      <c r="O709" s="49"/>
      <c r="P709" s="49"/>
      <c r="Q709" s="49"/>
      <c r="R709" s="49">
        <f t="shared" si="34"/>
        <v>7263</v>
      </c>
      <c r="S709" s="6">
        <f t="shared" si="31"/>
        <v>0</v>
      </c>
    </row>
    <row r="710" spans="1:19" x14ac:dyDescent="0.25">
      <c r="A710" s="43">
        <v>3751</v>
      </c>
      <c r="B710" s="46">
        <v>1</v>
      </c>
      <c r="C710" s="4">
        <v>4</v>
      </c>
      <c r="D710" s="137" t="s">
        <v>690</v>
      </c>
      <c r="E710" s="55">
        <v>5211</v>
      </c>
      <c r="F710" s="49"/>
      <c r="G710" s="49">
        <v>1737</v>
      </c>
      <c r="H710" s="49"/>
      <c r="I710" s="49"/>
      <c r="J710" s="49">
        <v>1737</v>
      </c>
      <c r="K710" s="49"/>
      <c r="L710" s="49"/>
      <c r="M710" s="49"/>
      <c r="N710" s="49">
        <v>1737</v>
      </c>
      <c r="O710" s="49"/>
      <c r="P710" s="49"/>
      <c r="Q710" s="49"/>
      <c r="R710" s="49">
        <f t="shared" si="34"/>
        <v>5211</v>
      </c>
      <c r="S710" s="6">
        <f t="shared" ref="S710:S773" si="35">E710-R710</f>
        <v>0</v>
      </c>
    </row>
    <row r="711" spans="1:19" x14ac:dyDescent="0.25">
      <c r="A711" s="12">
        <v>3751</v>
      </c>
      <c r="B711" s="46">
        <v>3</v>
      </c>
      <c r="C711" s="4">
        <v>4</v>
      </c>
      <c r="D711" s="4" t="s">
        <v>673</v>
      </c>
      <c r="E711" s="67">
        <v>1800</v>
      </c>
      <c r="F711" s="49"/>
      <c r="G711" s="77">
        <v>1800</v>
      </c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49">
        <f t="shared" si="33"/>
        <v>1800</v>
      </c>
      <c r="S711" s="6">
        <f t="shared" si="35"/>
        <v>0</v>
      </c>
    </row>
    <row r="712" spans="1:19" x14ac:dyDescent="0.25">
      <c r="A712" s="12">
        <v>3751</v>
      </c>
      <c r="B712" s="46">
        <v>3</v>
      </c>
      <c r="C712" s="4">
        <v>4</v>
      </c>
      <c r="D712" s="4" t="s">
        <v>674</v>
      </c>
      <c r="E712" s="67">
        <v>1700</v>
      </c>
      <c r="F712" s="49"/>
      <c r="G712" s="77"/>
      <c r="H712" s="77"/>
      <c r="I712" s="77">
        <v>1700</v>
      </c>
      <c r="J712" s="77"/>
      <c r="K712" s="77"/>
      <c r="L712" s="77"/>
      <c r="M712" s="77"/>
      <c r="N712" s="77"/>
      <c r="O712" s="77"/>
      <c r="P712" s="77"/>
      <c r="Q712" s="77"/>
      <c r="R712" s="49">
        <f t="shared" si="33"/>
        <v>1700</v>
      </c>
      <c r="S712" s="6">
        <f t="shared" si="35"/>
        <v>0</v>
      </c>
    </row>
    <row r="713" spans="1:19" x14ac:dyDescent="0.25">
      <c r="A713" s="12">
        <v>3751</v>
      </c>
      <c r="B713" s="46">
        <v>3</v>
      </c>
      <c r="C713" s="4">
        <v>4</v>
      </c>
      <c r="D713" s="4" t="s">
        <v>675</v>
      </c>
      <c r="E713" s="67">
        <v>2353</v>
      </c>
      <c r="F713" s="49"/>
      <c r="G713" s="77"/>
      <c r="H713" s="77">
        <v>2353</v>
      </c>
      <c r="I713" s="77"/>
      <c r="J713" s="77"/>
      <c r="K713" s="77"/>
      <c r="L713" s="77"/>
      <c r="M713" s="77"/>
      <c r="N713" s="77"/>
      <c r="O713" s="77"/>
      <c r="P713" s="77"/>
      <c r="Q713" s="77"/>
      <c r="R713" s="49">
        <f t="shared" si="33"/>
        <v>2353</v>
      </c>
      <c r="S713" s="6">
        <f t="shared" si="35"/>
        <v>0</v>
      </c>
    </row>
    <row r="714" spans="1:19" x14ac:dyDescent="0.25">
      <c r="A714" s="12">
        <v>3751</v>
      </c>
      <c r="B714" s="46">
        <v>3</v>
      </c>
      <c r="C714" s="4">
        <v>4</v>
      </c>
      <c r="D714" s="86" t="s">
        <v>676</v>
      </c>
      <c r="E714" s="67">
        <v>2408</v>
      </c>
      <c r="F714" s="49"/>
      <c r="G714" s="77"/>
      <c r="H714" s="77"/>
      <c r="I714" s="77"/>
      <c r="J714" s="77"/>
      <c r="K714" s="77"/>
      <c r="L714" s="77"/>
      <c r="M714" s="77"/>
      <c r="N714" s="77"/>
      <c r="O714" s="77">
        <v>2408</v>
      </c>
      <c r="P714" s="77"/>
      <c r="Q714" s="77"/>
      <c r="R714" s="49">
        <f t="shared" si="33"/>
        <v>2408</v>
      </c>
      <c r="S714" s="6">
        <f t="shared" si="35"/>
        <v>0</v>
      </c>
    </row>
    <row r="715" spans="1:19" x14ac:dyDescent="0.25">
      <c r="A715" s="12">
        <v>3751</v>
      </c>
      <c r="B715" s="46">
        <v>3</v>
      </c>
      <c r="C715" s="4">
        <v>4</v>
      </c>
      <c r="D715" s="4" t="s">
        <v>677</v>
      </c>
      <c r="E715" s="67">
        <v>1800</v>
      </c>
      <c r="F715" s="49"/>
      <c r="G715" s="77"/>
      <c r="H715" s="77"/>
      <c r="I715" s="77"/>
      <c r="J715" s="77"/>
      <c r="K715" s="77"/>
      <c r="L715" s="77"/>
      <c r="M715" s="77"/>
      <c r="N715" s="77"/>
      <c r="O715" s="77"/>
      <c r="P715" s="77">
        <v>1800</v>
      </c>
      <c r="Q715" s="77"/>
      <c r="R715" s="49">
        <f t="shared" si="33"/>
        <v>1800</v>
      </c>
      <c r="S715" s="6">
        <f t="shared" si="35"/>
        <v>0</v>
      </c>
    </row>
    <row r="716" spans="1:19" ht="83.25" customHeight="1" x14ac:dyDescent="0.25">
      <c r="A716" s="12">
        <v>3751</v>
      </c>
      <c r="B716" s="46">
        <v>3</v>
      </c>
      <c r="C716" s="4">
        <v>4</v>
      </c>
      <c r="D716" s="4" t="s">
        <v>678</v>
      </c>
      <c r="E716" s="67">
        <v>2400</v>
      </c>
      <c r="F716" s="49"/>
      <c r="G716" s="77"/>
      <c r="H716" s="77"/>
      <c r="I716" s="77"/>
      <c r="J716" s="77"/>
      <c r="K716" s="77"/>
      <c r="L716" s="77"/>
      <c r="M716" s="77"/>
      <c r="N716" s="77">
        <v>2400</v>
      </c>
      <c r="O716" s="77"/>
      <c r="P716" s="77"/>
      <c r="Q716" s="77"/>
      <c r="R716" s="49">
        <f t="shared" si="33"/>
        <v>2400</v>
      </c>
      <c r="S716" s="6">
        <f t="shared" si="35"/>
        <v>0</v>
      </c>
    </row>
    <row r="717" spans="1:19" ht="91.5" customHeight="1" x14ac:dyDescent="0.25">
      <c r="A717" s="72">
        <v>3751</v>
      </c>
      <c r="B717" s="46">
        <v>1</v>
      </c>
      <c r="C717" s="4">
        <v>4</v>
      </c>
      <c r="D717" s="135" t="s">
        <v>687</v>
      </c>
      <c r="E717" s="134">
        <v>1152</v>
      </c>
      <c r="F717" s="49"/>
      <c r="G717" s="112"/>
      <c r="H717" s="49">
        <v>384</v>
      </c>
      <c r="I717" s="49"/>
      <c r="J717" s="49"/>
      <c r="K717" s="49"/>
      <c r="L717" s="49">
        <v>384</v>
      </c>
      <c r="M717" s="49"/>
      <c r="N717" s="49"/>
      <c r="O717" s="49"/>
      <c r="P717" s="49">
        <v>384</v>
      </c>
      <c r="Q717" s="112"/>
      <c r="R717" s="49">
        <f t="shared" si="33"/>
        <v>1152</v>
      </c>
      <c r="S717" s="6">
        <f t="shared" si="35"/>
        <v>0</v>
      </c>
    </row>
    <row r="718" spans="1:19" ht="62.25" customHeight="1" x14ac:dyDescent="0.25">
      <c r="A718" s="72">
        <v>3751</v>
      </c>
      <c r="B718" s="46">
        <v>1</v>
      </c>
      <c r="C718" s="4">
        <v>4</v>
      </c>
      <c r="D718" s="135" t="s">
        <v>687</v>
      </c>
      <c r="E718" s="134">
        <v>1818</v>
      </c>
      <c r="F718" s="49"/>
      <c r="G718" s="112"/>
      <c r="H718" s="49">
        <v>606</v>
      </c>
      <c r="I718" s="49"/>
      <c r="J718" s="49"/>
      <c r="K718" s="49"/>
      <c r="L718" s="49">
        <v>606</v>
      </c>
      <c r="M718" s="49"/>
      <c r="N718" s="49"/>
      <c r="O718" s="49"/>
      <c r="P718" s="49">
        <v>606</v>
      </c>
      <c r="Q718" s="112"/>
      <c r="R718" s="49">
        <f t="shared" si="33"/>
        <v>1818</v>
      </c>
      <c r="S718" s="6">
        <f t="shared" si="35"/>
        <v>0</v>
      </c>
    </row>
    <row r="719" spans="1:19" ht="82.5" customHeight="1" x14ac:dyDescent="0.25">
      <c r="A719" s="72">
        <v>3751</v>
      </c>
      <c r="B719" s="46">
        <v>1</v>
      </c>
      <c r="C719" s="4">
        <v>4</v>
      </c>
      <c r="D719" s="135" t="s">
        <v>687</v>
      </c>
      <c r="E719" s="134">
        <v>1152</v>
      </c>
      <c r="F719" s="49"/>
      <c r="G719" s="112"/>
      <c r="H719" s="49">
        <v>384</v>
      </c>
      <c r="I719" s="49"/>
      <c r="J719" s="49"/>
      <c r="K719" s="49"/>
      <c r="L719" s="49">
        <v>384</v>
      </c>
      <c r="M719" s="49"/>
      <c r="N719" s="49"/>
      <c r="O719" s="49"/>
      <c r="P719" s="49">
        <v>384</v>
      </c>
      <c r="Q719" s="112"/>
      <c r="R719" s="49">
        <f t="shared" si="33"/>
        <v>1152</v>
      </c>
      <c r="S719" s="6">
        <f t="shared" si="35"/>
        <v>0</v>
      </c>
    </row>
    <row r="720" spans="1:19" ht="66" customHeight="1" x14ac:dyDescent="0.25">
      <c r="A720" s="72">
        <v>3751</v>
      </c>
      <c r="B720" s="46">
        <v>1</v>
      </c>
      <c r="C720" s="4">
        <v>4</v>
      </c>
      <c r="D720" s="135" t="s">
        <v>688</v>
      </c>
      <c r="E720" s="134">
        <v>828</v>
      </c>
      <c r="F720" s="112"/>
      <c r="G720" s="112"/>
      <c r="H720" s="49">
        <v>276</v>
      </c>
      <c r="I720" s="49"/>
      <c r="J720" s="49"/>
      <c r="K720" s="49"/>
      <c r="L720" s="49">
        <v>276</v>
      </c>
      <c r="M720" s="49"/>
      <c r="N720" s="49"/>
      <c r="O720" s="49"/>
      <c r="P720" s="49">
        <v>276</v>
      </c>
      <c r="Q720" s="112"/>
      <c r="R720" s="49">
        <f t="shared" si="33"/>
        <v>828</v>
      </c>
      <c r="S720" s="6">
        <f t="shared" si="35"/>
        <v>0</v>
      </c>
    </row>
    <row r="721" spans="1:19" x14ac:dyDescent="0.25">
      <c r="A721" s="72">
        <v>3751</v>
      </c>
      <c r="B721" s="46">
        <v>1</v>
      </c>
      <c r="C721" s="4">
        <v>4</v>
      </c>
      <c r="D721" s="135" t="s">
        <v>688</v>
      </c>
      <c r="E721" s="134">
        <v>1323</v>
      </c>
      <c r="F721" s="112"/>
      <c r="G721" s="112"/>
      <c r="H721" s="49">
        <v>441</v>
      </c>
      <c r="I721" s="49"/>
      <c r="J721" s="49"/>
      <c r="K721" s="49"/>
      <c r="L721" s="49">
        <v>441</v>
      </c>
      <c r="M721" s="49"/>
      <c r="N721" s="49"/>
      <c r="O721" s="49"/>
      <c r="P721" s="49">
        <v>441</v>
      </c>
      <c r="Q721" s="112"/>
      <c r="R721" s="49">
        <f t="shared" si="33"/>
        <v>1323</v>
      </c>
      <c r="S721" s="6">
        <f t="shared" si="35"/>
        <v>0</v>
      </c>
    </row>
    <row r="722" spans="1:19" x14ac:dyDescent="0.25">
      <c r="A722" s="72">
        <v>3751</v>
      </c>
      <c r="B722" s="46">
        <v>1</v>
      </c>
      <c r="C722" s="4">
        <v>4</v>
      </c>
      <c r="D722" s="135" t="s">
        <v>688</v>
      </c>
      <c r="E722" s="134">
        <v>828</v>
      </c>
      <c r="F722" s="112"/>
      <c r="G722" s="112"/>
      <c r="H722" s="49">
        <v>276</v>
      </c>
      <c r="I722" s="49"/>
      <c r="J722" s="49"/>
      <c r="K722" s="49"/>
      <c r="L722" s="49">
        <v>276</v>
      </c>
      <c r="M722" s="49"/>
      <c r="N722" s="49"/>
      <c r="O722" s="49"/>
      <c r="P722" s="49">
        <v>276</v>
      </c>
      <c r="Q722" s="112"/>
      <c r="R722" s="49">
        <f t="shared" si="33"/>
        <v>828</v>
      </c>
      <c r="S722" s="6">
        <f t="shared" si="35"/>
        <v>0</v>
      </c>
    </row>
    <row r="723" spans="1:19" x14ac:dyDescent="0.25">
      <c r="A723" s="72">
        <v>3751</v>
      </c>
      <c r="B723" s="46">
        <v>1</v>
      </c>
      <c r="C723" s="4">
        <v>4</v>
      </c>
      <c r="D723" s="137" t="s">
        <v>689</v>
      </c>
      <c r="E723" s="134">
        <v>7263</v>
      </c>
      <c r="F723" s="112"/>
      <c r="G723" s="112"/>
      <c r="H723" s="49">
        <v>2421</v>
      </c>
      <c r="I723" s="49"/>
      <c r="J723" s="49"/>
      <c r="K723" s="49"/>
      <c r="L723" s="49">
        <v>2421</v>
      </c>
      <c r="M723" s="49"/>
      <c r="N723" s="49"/>
      <c r="O723" s="49"/>
      <c r="P723" s="49">
        <v>2421</v>
      </c>
      <c r="Q723" s="112"/>
      <c r="R723" s="49">
        <f t="shared" si="33"/>
        <v>7263</v>
      </c>
      <c r="S723" s="6">
        <f t="shared" si="35"/>
        <v>0</v>
      </c>
    </row>
    <row r="724" spans="1:19" x14ac:dyDescent="0.25">
      <c r="A724" s="72">
        <v>3751</v>
      </c>
      <c r="B724" s="46">
        <v>1</v>
      </c>
      <c r="C724" s="4">
        <v>4</v>
      </c>
      <c r="D724" s="137" t="s">
        <v>690</v>
      </c>
      <c r="E724" s="134">
        <v>5211</v>
      </c>
      <c r="F724" s="112"/>
      <c r="G724" s="112"/>
      <c r="H724" s="49">
        <v>1737</v>
      </c>
      <c r="I724" s="49"/>
      <c r="J724" s="49"/>
      <c r="K724" s="49"/>
      <c r="L724" s="49">
        <v>1737</v>
      </c>
      <c r="M724" s="49"/>
      <c r="N724" s="49"/>
      <c r="O724" s="49"/>
      <c r="P724" s="49">
        <v>1737</v>
      </c>
      <c r="Q724" s="112"/>
      <c r="R724" s="49">
        <f t="shared" si="33"/>
        <v>5211</v>
      </c>
      <c r="S724" s="6">
        <f t="shared" si="35"/>
        <v>0</v>
      </c>
    </row>
    <row r="725" spans="1:19" x14ac:dyDescent="0.25">
      <c r="A725" s="129">
        <v>3751</v>
      </c>
      <c r="B725" s="46">
        <v>1</v>
      </c>
      <c r="C725" s="4">
        <v>4</v>
      </c>
      <c r="D725" s="29" t="s">
        <v>691</v>
      </c>
      <c r="E725" s="44">
        <v>13728</v>
      </c>
      <c r="F725" s="130"/>
      <c r="G725" s="130"/>
      <c r="H725" s="130"/>
      <c r="I725" s="130"/>
      <c r="J725" s="130"/>
      <c r="K725" s="130"/>
      <c r="L725" s="130"/>
      <c r="M725" s="130"/>
      <c r="N725" s="54">
        <v>13728</v>
      </c>
      <c r="O725" s="130"/>
      <c r="P725" s="130"/>
      <c r="Q725" s="130"/>
      <c r="R725" s="49">
        <f t="shared" si="33"/>
        <v>13728</v>
      </c>
      <c r="S725" s="6">
        <f t="shared" si="35"/>
        <v>0</v>
      </c>
    </row>
    <row r="726" spans="1:19" x14ac:dyDescent="0.25">
      <c r="A726" s="129">
        <v>3751</v>
      </c>
      <c r="B726" s="46">
        <v>1</v>
      </c>
      <c r="C726" s="4">
        <v>4</v>
      </c>
      <c r="D726" s="29" t="s">
        <v>692</v>
      </c>
      <c r="E726" s="44">
        <v>1880</v>
      </c>
      <c r="F726" s="130"/>
      <c r="G726" s="130"/>
      <c r="H726" s="130"/>
      <c r="I726" s="130"/>
      <c r="J726" s="130"/>
      <c r="K726" s="130"/>
      <c r="L726" s="130"/>
      <c r="M726" s="130"/>
      <c r="N726" s="54">
        <v>1880</v>
      </c>
      <c r="O726" s="130"/>
      <c r="P726" s="130"/>
      <c r="Q726" s="130"/>
      <c r="R726" s="49">
        <f t="shared" si="33"/>
        <v>1880</v>
      </c>
      <c r="S726" s="6">
        <f t="shared" si="35"/>
        <v>0</v>
      </c>
    </row>
    <row r="727" spans="1:19" x14ac:dyDescent="0.25">
      <c r="A727" s="129">
        <v>3751</v>
      </c>
      <c r="B727" s="46">
        <v>1</v>
      </c>
      <c r="C727" s="4">
        <v>4</v>
      </c>
      <c r="D727" s="29" t="s">
        <v>693</v>
      </c>
      <c r="E727" s="44">
        <v>11760</v>
      </c>
      <c r="F727" s="130"/>
      <c r="G727" s="130"/>
      <c r="H727" s="130"/>
      <c r="I727" s="130"/>
      <c r="J727" s="130"/>
      <c r="K727" s="130"/>
      <c r="L727" s="130"/>
      <c r="M727" s="130"/>
      <c r="N727" s="54">
        <v>11760</v>
      </c>
      <c r="O727" s="130"/>
      <c r="P727" s="130"/>
      <c r="Q727" s="130"/>
      <c r="R727" s="49">
        <f t="shared" si="33"/>
        <v>11760</v>
      </c>
      <c r="S727" s="6">
        <f t="shared" si="35"/>
        <v>0</v>
      </c>
    </row>
    <row r="728" spans="1:19" ht="30" x14ac:dyDescent="0.25">
      <c r="A728" s="72">
        <v>3761</v>
      </c>
      <c r="B728" s="46">
        <v>1</v>
      </c>
      <c r="C728" s="4">
        <v>4</v>
      </c>
      <c r="D728" s="13" t="s">
        <v>694</v>
      </c>
      <c r="E728" s="67">
        <v>65000</v>
      </c>
      <c r="F728" s="112"/>
      <c r="G728" s="112"/>
      <c r="H728" s="112"/>
      <c r="I728" s="112"/>
      <c r="J728" s="112"/>
      <c r="K728" s="112"/>
      <c r="L728" s="112">
        <v>65000</v>
      </c>
      <c r="M728" s="112"/>
      <c r="N728" s="112"/>
      <c r="O728" s="112"/>
      <c r="P728" s="112"/>
      <c r="Q728" s="112"/>
      <c r="R728" s="49">
        <f t="shared" si="33"/>
        <v>65000</v>
      </c>
      <c r="S728" s="6">
        <f t="shared" si="35"/>
        <v>0</v>
      </c>
    </row>
    <row r="729" spans="1:19" x14ac:dyDescent="0.25">
      <c r="A729" s="72">
        <v>3791</v>
      </c>
      <c r="B729" s="46">
        <v>1</v>
      </c>
      <c r="C729" s="4">
        <v>4</v>
      </c>
      <c r="D729" s="7"/>
      <c r="E729" s="138">
        <v>1780</v>
      </c>
      <c r="F729" s="112">
        <v>100</v>
      </c>
      <c r="G729" s="112">
        <v>100</v>
      </c>
      <c r="H729" s="112">
        <v>100</v>
      </c>
      <c r="I729" s="112">
        <v>680</v>
      </c>
      <c r="J729" s="112">
        <v>100</v>
      </c>
      <c r="K729" s="112">
        <v>100</v>
      </c>
      <c r="L729" s="112">
        <v>100</v>
      </c>
      <c r="M729" s="112">
        <v>100</v>
      </c>
      <c r="N729" s="112">
        <v>100</v>
      </c>
      <c r="O729" s="112">
        <v>100</v>
      </c>
      <c r="P729" s="112">
        <v>100</v>
      </c>
      <c r="Q729" s="112">
        <v>100</v>
      </c>
      <c r="R729" s="49">
        <f t="shared" si="33"/>
        <v>1780</v>
      </c>
      <c r="S729" s="6">
        <f t="shared" si="35"/>
        <v>0</v>
      </c>
    </row>
    <row r="730" spans="1:19" x14ac:dyDescent="0.25">
      <c r="A730" s="129">
        <v>3791</v>
      </c>
      <c r="B730" s="46">
        <v>1</v>
      </c>
      <c r="C730" s="4">
        <v>4</v>
      </c>
      <c r="D730" s="29" t="s">
        <v>695</v>
      </c>
      <c r="E730" s="44">
        <v>2400</v>
      </c>
      <c r="F730" s="130"/>
      <c r="G730" s="130"/>
      <c r="H730" s="130"/>
      <c r="I730" s="130"/>
      <c r="J730" s="130"/>
      <c r="K730" s="130"/>
      <c r="L730" s="130"/>
      <c r="M730" s="130"/>
      <c r="N730" s="54">
        <v>2400</v>
      </c>
      <c r="O730" s="130"/>
      <c r="P730" s="130"/>
      <c r="Q730" s="130"/>
      <c r="R730" s="49">
        <f t="shared" si="33"/>
        <v>2400</v>
      </c>
      <c r="S730" s="6">
        <f t="shared" si="35"/>
        <v>0</v>
      </c>
    </row>
    <row r="731" spans="1:19" x14ac:dyDescent="0.25">
      <c r="A731" s="129">
        <v>3791</v>
      </c>
      <c r="B731" s="46">
        <v>1</v>
      </c>
      <c r="C731" s="4">
        <v>4</v>
      </c>
      <c r="D731" s="29" t="s">
        <v>696</v>
      </c>
      <c r="E731" s="44">
        <v>1780</v>
      </c>
      <c r="F731" s="130"/>
      <c r="G731" s="130"/>
      <c r="H731" s="130"/>
      <c r="I731" s="130"/>
      <c r="J731" s="130"/>
      <c r="K731" s="130"/>
      <c r="L731" s="130"/>
      <c r="M731" s="130"/>
      <c r="N731" s="54">
        <v>1780</v>
      </c>
      <c r="O731" s="130"/>
      <c r="P731" s="130"/>
      <c r="Q731" s="130"/>
      <c r="R731" s="49">
        <f t="shared" si="33"/>
        <v>1780</v>
      </c>
      <c r="S731" s="6">
        <f t="shared" si="35"/>
        <v>0</v>
      </c>
    </row>
    <row r="732" spans="1:19" x14ac:dyDescent="0.25">
      <c r="A732" s="43">
        <v>3831</v>
      </c>
      <c r="B732" s="46">
        <v>1</v>
      </c>
      <c r="C732" s="4">
        <v>4</v>
      </c>
      <c r="D732" s="139"/>
      <c r="E732" s="53">
        <v>15000</v>
      </c>
      <c r="F732" s="4"/>
      <c r="G732" s="4"/>
      <c r="H732" s="4"/>
      <c r="I732" s="4"/>
      <c r="J732" s="4"/>
      <c r="K732" s="4"/>
      <c r="L732" s="4"/>
      <c r="M732" s="4"/>
      <c r="N732" s="4">
        <v>15000</v>
      </c>
      <c r="O732" s="4"/>
      <c r="P732" s="4"/>
      <c r="Q732" s="4"/>
      <c r="R732" s="49">
        <f t="shared" si="33"/>
        <v>15000</v>
      </c>
      <c r="S732" s="6">
        <f t="shared" si="35"/>
        <v>0</v>
      </c>
    </row>
    <row r="733" spans="1:19" x14ac:dyDescent="0.25">
      <c r="A733" s="72">
        <v>4419</v>
      </c>
      <c r="B733" s="46">
        <v>1</v>
      </c>
      <c r="C733" s="4">
        <v>4</v>
      </c>
      <c r="D733" s="7" t="s">
        <v>697</v>
      </c>
      <c r="E733" s="138">
        <v>10000</v>
      </c>
      <c r="F733" s="6"/>
      <c r="G733" s="6">
        <v>10000</v>
      </c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49">
        <f t="shared" si="33"/>
        <v>10000</v>
      </c>
      <c r="S733" s="6">
        <f t="shared" si="35"/>
        <v>0</v>
      </c>
    </row>
    <row r="734" spans="1:19" x14ac:dyDescent="0.25">
      <c r="A734" s="72">
        <v>4419</v>
      </c>
      <c r="B734" s="46">
        <v>1</v>
      </c>
      <c r="C734" s="4">
        <v>4</v>
      </c>
      <c r="D734" s="7" t="s">
        <v>697</v>
      </c>
      <c r="E734" s="138">
        <v>10000</v>
      </c>
      <c r="F734" s="6"/>
      <c r="G734" s="6">
        <v>10000</v>
      </c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49">
        <f t="shared" si="33"/>
        <v>10000</v>
      </c>
      <c r="S734" s="6">
        <f t="shared" si="35"/>
        <v>0</v>
      </c>
    </row>
    <row r="735" spans="1:19" x14ac:dyDescent="0.25">
      <c r="A735" s="43">
        <v>2171</v>
      </c>
      <c r="B735" s="46">
        <v>1</v>
      </c>
      <c r="C735" s="4">
        <v>5</v>
      </c>
      <c r="D735" s="78" t="s">
        <v>698</v>
      </c>
      <c r="E735" s="44">
        <v>24000</v>
      </c>
      <c r="F735" s="6"/>
      <c r="G735" s="6"/>
      <c r="H735" s="6"/>
      <c r="I735" s="6"/>
      <c r="J735" s="6">
        <v>24000</v>
      </c>
      <c r="K735" s="6"/>
      <c r="L735" s="6"/>
      <c r="M735" s="6"/>
      <c r="N735" s="6"/>
      <c r="O735" s="6"/>
      <c r="P735" s="6"/>
      <c r="Q735" s="6"/>
      <c r="R735" s="45">
        <f>SUBTOTAL(9,F735:Q735)</f>
        <v>24000</v>
      </c>
      <c r="S735" s="6">
        <f t="shared" si="35"/>
        <v>0</v>
      </c>
    </row>
    <row r="736" spans="1:19" ht="25.5" x14ac:dyDescent="0.25">
      <c r="A736" s="85">
        <v>2481</v>
      </c>
      <c r="B736" s="46">
        <v>1</v>
      </c>
      <c r="C736" s="4">
        <v>5</v>
      </c>
      <c r="D736" s="118" t="s">
        <v>699</v>
      </c>
      <c r="E736" s="119">
        <v>20000</v>
      </c>
      <c r="F736" s="6"/>
      <c r="G736" s="6"/>
      <c r="H736" s="6"/>
      <c r="I736" s="6"/>
      <c r="J736" s="6">
        <v>20000</v>
      </c>
      <c r="K736" s="6"/>
      <c r="L736" s="6"/>
      <c r="M736" s="77"/>
      <c r="N736" s="6"/>
      <c r="O736" s="6"/>
      <c r="P736" s="6"/>
      <c r="Q736" s="6"/>
      <c r="R736" s="91">
        <f>SUM(F736:Q736)</f>
        <v>20000</v>
      </c>
      <c r="S736" s="6">
        <f t="shared" si="35"/>
        <v>0</v>
      </c>
    </row>
    <row r="737" spans="1:19" ht="25.5" x14ac:dyDescent="0.25">
      <c r="A737" s="85">
        <v>2481</v>
      </c>
      <c r="B737" s="46">
        <v>1</v>
      </c>
      <c r="C737" s="4">
        <v>5</v>
      </c>
      <c r="D737" s="118" t="s">
        <v>700</v>
      </c>
      <c r="E737" s="119">
        <v>9500</v>
      </c>
      <c r="F737" s="6"/>
      <c r="G737" s="6"/>
      <c r="H737" s="6"/>
      <c r="I737" s="6"/>
      <c r="J737" s="6">
        <v>9500</v>
      </c>
      <c r="K737" s="6"/>
      <c r="L737" s="6"/>
      <c r="M737" s="77"/>
      <c r="N737" s="6"/>
      <c r="O737" s="6"/>
      <c r="P737" s="6"/>
      <c r="Q737" s="6"/>
      <c r="R737" s="91">
        <f>SUM(F737:Q737)</f>
        <v>9500</v>
      </c>
      <c r="S737" s="6">
        <f t="shared" si="35"/>
        <v>0</v>
      </c>
    </row>
    <row r="738" spans="1:19" ht="38.25" x14ac:dyDescent="0.25">
      <c r="A738" s="85">
        <v>2991</v>
      </c>
      <c r="B738" s="46">
        <v>1</v>
      </c>
      <c r="C738" s="4">
        <v>5</v>
      </c>
      <c r="D738" s="90" t="s">
        <v>644</v>
      </c>
      <c r="E738" s="67">
        <v>844.77</v>
      </c>
      <c r="F738" s="6"/>
      <c r="G738" s="6"/>
      <c r="H738" s="6">
        <v>844.77</v>
      </c>
      <c r="I738" s="6"/>
      <c r="J738" s="6"/>
      <c r="K738" s="6"/>
      <c r="L738" s="6"/>
      <c r="M738" s="127"/>
      <c r="N738" s="6"/>
      <c r="O738" s="6"/>
      <c r="P738" s="6"/>
      <c r="Q738" s="6"/>
      <c r="R738" s="91">
        <f t="shared" ref="R738:R743" si="36">SUBTOTAL(9,F738:Q738)</f>
        <v>844.77</v>
      </c>
      <c r="S738" s="6">
        <f t="shared" si="35"/>
        <v>0</v>
      </c>
    </row>
    <row r="739" spans="1:19" x14ac:dyDescent="0.25">
      <c r="A739" s="43">
        <v>3111</v>
      </c>
      <c r="B739" s="46">
        <v>1</v>
      </c>
      <c r="C739" s="46">
        <v>6</v>
      </c>
      <c r="D739" s="74" t="s">
        <v>701</v>
      </c>
      <c r="E739" s="48">
        <v>65500</v>
      </c>
      <c r="F739" s="49">
        <v>5000</v>
      </c>
      <c r="G739" s="49">
        <v>5500</v>
      </c>
      <c r="H739" s="49">
        <v>5500</v>
      </c>
      <c r="I739" s="49">
        <v>5500</v>
      </c>
      <c r="J739" s="49">
        <v>5500</v>
      </c>
      <c r="K739" s="49">
        <v>5500</v>
      </c>
      <c r="L739" s="49">
        <v>5500</v>
      </c>
      <c r="M739" s="49">
        <v>5500</v>
      </c>
      <c r="N739" s="49">
        <v>5500</v>
      </c>
      <c r="O739" s="49">
        <v>5500</v>
      </c>
      <c r="P739" s="49">
        <v>5500</v>
      </c>
      <c r="Q739" s="49">
        <v>5500</v>
      </c>
      <c r="R739" s="49">
        <f t="shared" si="36"/>
        <v>65500</v>
      </c>
      <c r="S739" s="6">
        <f t="shared" si="35"/>
        <v>0</v>
      </c>
    </row>
    <row r="740" spans="1:19" ht="80.25" customHeight="1" x14ac:dyDescent="0.25">
      <c r="A740" s="43">
        <v>3121</v>
      </c>
      <c r="B740" s="46">
        <v>1</v>
      </c>
      <c r="C740" s="46">
        <v>6</v>
      </c>
      <c r="D740" s="74" t="s">
        <v>702</v>
      </c>
      <c r="E740" s="48">
        <v>3300</v>
      </c>
      <c r="F740" s="49">
        <v>3300</v>
      </c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>
        <f t="shared" si="36"/>
        <v>3300</v>
      </c>
      <c r="S740" s="6">
        <f t="shared" si="35"/>
        <v>0</v>
      </c>
    </row>
    <row r="741" spans="1:19" ht="80.25" customHeight="1" x14ac:dyDescent="0.25">
      <c r="A741" s="43">
        <v>3131</v>
      </c>
      <c r="B741" s="46">
        <v>1</v>
      </c>
      <c r="C741" s="46">
        <v>6</v>
      </c>
      <c r="D741" s="74" t="s">
        <v>703</v>
      </c>
      <c r="E741" s="48">
        <v>33600</v>
      </c>
      <c r="F741" s="49">
        <v>2800</v>
      </c>
      <c r="G741" s="49">
        <v>2800</v>
      </c>
      <c r="H741" s="49">
        <v>2800</v>
      </c>
      <c r="I741" s="49">
        <v>2800</v>
      </c>
      <c r="J741" s="49">
        <v>2800</v>
      </c>
      <c r="K741" s="49">
        <v>2800</v>
      </c>
      <c r="L741" s="49">
        <v>2800</v>
      </c>
      <c r="M741" s="49">
        <v>2800</v>
      </c>
      <c r="N741" s="49">
        <v>2800</v>
      </c>
      <c r="O741" s="49">
        <v>2800</v>
      </c>
      <c r="P741" s="49">
        <v>2800</v>
      </c>
      <c r="Q741" s="49">
        <v>2800</v>
      </c>
      <c r="R741" s="49">
        <f t="shared" si="36"/>
        <v>33600</v>
      </c>
      <c r="S741" s="6">
        <f t="shared" si="35"/>
        <v>0</v>
      </c>
    </row>
    <row r="742" spans="1:19" ht="73.5" customHeight="1" x14ac:dyDescent="0.25">
      <c r="A742" s="43">
        <v>3141</v>
      </c>
      <c r="B742" s="46">
        <v>1</v>
      </c>
      <c r="C742" s="46">
        <v>6</v>
      </c>
      <c r="D742" s="74" t="s">
        <v>704</v>
      </c>
      <c r="E742" s="48">
        <v>42000</v>
      </c>
      <c r="F742" s="49">
        <v>3500</v>
      </c>
      <c r="G742" s="49">
        <v>3500</v>
      </c>
      <c r="H742" s="49">
        <v>3500</v>
      </c>
      <c r="I742" s="49">
        <v>3500</v>
      </c>
      <c r="J742" s="49">
        <v>3500</v>
      </c>
      <c r="K742" s="49">
        <v>3500</v>
      </c>
      <c r="L742" s="49">
        <v>3500</v>
      </c>
      <c r="M742" s="49">
        <v>3500</v>
      </c>
      <c r="N742" s="49">
        <v>3500</v>
      </c>
      <c r="O742" s="49">
        <v>3500</v>
      </c>
      <c r="P742" s="49">
        <v>3500</v>
      </c>
      <c r="Q742" s="49">
        <v>3500</v>
      </c>
      <c r="R742" s="49">
        <f>SUBTOTAL(9,F742:Q742)</f>
        <v>42000</v>
      </c>
      <c r="S742" s="6">
        <f t="shared" si="35"/>
        <v>0</v>
      </c>
    </row>
    <row r="743" spans="1:19" ht="73.5" customHeight="1" x14ac:dyDescent="0.25">
      <c r="A743" s="43">
        <v>3171</v>
      </c>
      <c r="B743" s="46">
        <v>1</v>
      </c>
      <c r="C743" s="46">
        <v>6</v>
      </c>
      <c r="D743" s="74" t="s">
        <v>705</v>
      </c>
      <c r="E743" s="48">
        <v>7200</v>
      </c>
      <c r="F743" s="49">
        <v>600</v>
      </c>
      <c r="G743" s="49">
        <v>600</v>
      </c>
      <c r="H743" s="49">
        <v>600</v>
      </c>
      <c r="I743" s="49">
        <v>600</v>
      </c>
      <c r="J743" s="49">
        <v>600</v>
      </c>
      <c r="K743" s="49">
        <v>600</v>
      </c>
      <c r="L743" s="49">
        <v>600</v>
      </c>
      <c r="M743" s="49">
        <v>600</v>
      </c>
      <c r="N743" s="49">
        <v>600</v>
      </c>
      <c r="O743" s="49">
        <v>600</v>
      </c>
      <c r="P743" s="49">
        <v>600</v>
      </c>
      <c r="Q743" s="49">
        <v>600</v>
      </c>
      <c r="R743" s="49">
        <f t="shared" si="36"/>
        <v>7200</v>
      </c>
      <c r="S743" s="6">
        <f t="shared" si="35"/>
        <v>0</v>
      </c>
    </row>
    <row r="744" spans="1:19" ht="75" customHeight="1" x14ac:dyDescent="0.25">
      <c r="A744" s="12">
        <v>3331</v>
      </c>
      <c r="B744" s="46">
        <v>3</v>
      </c>
      <c r="C744" s="4">
        <v>5</v>
      </c>
      <c r="D744" s="4" t="s">
        <v>706</v>
      </c>
      <c r="E744" s="67">
        <v>16000</v>
      </c>
      <c r="F744" s="77"/>
      <c r="G744" s="77"/>
      <c r="H744" s="77"/>
      <c r="I744" s="77"/>
      <c r="J744" s="77"/>
      <c r="K744" s="77">
        <v>16000</v>
      </c>
      <c r="L744" s="77"/>
      <c r="M744" s="77"/>
      <c r="N744" s="77"/>
      <c r="O744" s="77"/>
      <c r="P744" s="77"/>
      <c r="Q744" s="77"/>
      <c r="R744" s="77">
        <f t="shared" ref="R744:R750" si="37">SUM(F744:Q744)</f>
        <v>16000</v>
      </c>
      <c r="S744" s="6">
        <f t="shared" si="35"/>
        <v>0</v>
      </c>
    </row>
    <row r="745" spans="1:19" ht="78.75" customHeight="1" x14ac:dyDescent="0.25">
      <c r="A745" s="72">
        <v>3331</v>
      </c>
      <c r="B745" s="46">
        <v>1</v>
      </c>
      <c r="C745" s="4">
        <v>5</v>
      </c>
      <c r="D745" s="128" t="s">
        <v>707</v>
      </c>
      <c r="E745" s="102">
        <v>80000</v>
      </c>
      <c r="F745" s="49"/>
      <c r="G745" s="49"/>
      <c r="H745" s="49"/>
      <c r="I745" s="49"/>
      <c r="J745" s="49"/>
      <c r="K745" s="49"/>
      <c r="L745" s="49"/>
      <c r="M745" s="49"/>
      <c r="N745" s="49">
        <v>80000</v>
      </c>
      <c r="O745" s="49"/>
      <c r="P745" s="49"/>
      <c r="Q745" s="49"/>
      <c r="R745" s="68">
        <f t="shared" si="37"/>
        <v>80000</v>
      </c>
      <c r="S745" s="6">
        <f t="shared" si="35"/>
        <v>0</v>
      </c>
    </row>
    <row r="746" spans="1:19" ht="30" x14ac:dyDescent="0.25">
      <c r="A746" s="72">
        <v>3342</v>
      </c>
      <c r="B746" s="46">
        <v>1</v>
      </c>
      <c r="C746" s="4">
        <v>5</v>
      </c>
      <c r="D746" s="13" t="s">
        <v>708</v>
      </c>
      <c r="E746" s="67">
        <v>12000</v>
      </c>
      <c r="F746" s="112"/>
      <c r="G746" s="112"/>
      <c r="H746" s="112"/>
      <c r="I746" s="112"/>
      <c r="J746" s="112">
        <v>6000</v>
      </c>
      <c r="K746" s="112"/>
      <c r="L746" s="112"/>
      <c r="M746" s="112"/>
      <c r="N746" s="112">
        <v>6000</v>
      </c>
      <c r="O746" s="112"/>
      <c r="P746" s="112"/>
      <c r="Q746" s="112"/>
      <c r="R746" s="77">
        <f t="shared" si="37"/>
        <v>12000</v>
      </c>
      <c r="S746" s="6">
        <f t="shared" si="35"/>
        <v>0</v>
      </c>
    </row>
    <row r="747" spans="1:19" x14ac:dyDescent="0.25">
      <c r="A747" s="85">
        <v>3342</v>
      </c>
      <c r="B747" s="46">
        <v>1</v>
      </c>
      <c r="C747" s="4">
        <v>5</v>
      </c>
      <c r="D747" s="1" t="s">
        <v>709</v>
      </c>
      <c r="E747" s="134">
        <v>8120</v>
      </c>
      <c r="F747" s="112"/>
      <c r="G747" s="112"/>
      <c r="H747" s="140"/>
      <c r="I747" s="77">
        <v>8120</v>
      </c>
      <c r="J747" s="112"/>
      <c r="K747" s="112"/>
      <c r="L747" s="112"/>
      <c r="M747" s="112"/>
      <c r="N747" s="112"/>
      <c r="O747" s="112"/>
      <c r="P747" s="112"/>
      <c r="Q747" s="112"/>
      <c r="R747" s="77">
        <f t="shared" si="37"/>
        <v>8120</v>
      </c>
      <c r="S747" s="6">
        <f t="shared" si="35"/>
        <v>0</v>
      </c>
    </row>
    <row r="748" spans="1:19" ht="45" x14ac:dyDescent="0.25">
      <c r="A748" s="72">
        <v>3342</v>
      </c>
      <c r="B748" s="46">
        <v>1</v>
      </c>
      <c r="C748" s="46">
        <v>6</v>
      </c>
      <c r="D748" s="13" t="s">
        <v>710</v>
      </c>
      <c r="E748" s="67">
        <v>64000</v>
      </c>
      <c r="F748" s="112"/>
      <c r="G748" s="112">
        <v>16000</v>
      </c>
      <c r="H748" s="112"/>
      <c r="I748" s="140">
        <v>16000</v>
      </c>
      <c r="J748" s="112"/>
      <c r="K748" s="112">
        <v>16000</v>
      </c>
      <c r="L748" s="112"/>
      <c r="M748" s="112">
        <v>16000</v>
      </c>
      <c r="N748" s="112"/>
      <c r="O748" s="112"/>
      <c r="P748" s="112"/>
      <c r="Q748" s="112"/>
      <c r="R748" s="77">
        <f t="shared" si="37"/>
        <v>64000</v>
      </c>
      <c r="S748" s="6">
        <f t="shared" si="35"/>
        <v>0</v>
      </c>
    </row>
    <row r="749" spans="1:19" ht="30" x14ac:dyDescent="0.25">
      <c r="A749" s="129">
        <v>3342</v>
      </c>
      <c r="B749" s="46">
        <v>1</v>
      </c>
      <c r="C749" s="46">
        <v>6</v>
      </c>
      <c r="D749" s="32" t="s">
        <v>711</v>
      </c>
      <c r="E749" s="44">
        <v>22770</v>
      </c>
      <c r="F749" s="130"/>
      <c r="G749" s="130"/>
      <c r="H749" s="130"/>
      <c r="I749" s="130"/>
      <c r="J749" s="130"/>
      <c r="K749" s="130"/>
      <c r="L749" s="130"/>
      <c r="M749" s="130"/>
      <c r="N749" s="54">
        <v>22770</v>
      </c>
      <c r="O749" s="130"/>
      <c r="P749" s="130"/>
      <c r="Q749" s="130"/>
      <c r="R749" s="77">
        <f t="shared" si="37"/>
        <v>22770</v>
      </c>
      <c r="S749" s="6">
        <f t="shared" si="35"/>
        <v>0</v>
      </c>
    </row>
    <row r="750" spans="1:19" x14ac:dyDescent="0.25">
      <c r="A750" s="129">
        <v>3342</v>
      </c>
      <c r="B750" s="46">
        <v>1</v>
      </c>
      <c r="C750" s="46">
        <v>6</v>
      </c>
      <c r="D750" s="32"/>
      <c r="E750" s="44">
        <v>20000</v>
      </c>
      <c r="F750" s="130"/>
      <c r="G750" s="130"/>
      <c r="H750" s="130"/>
      <c r="I750" s="130">
        <v>20000</v>
      </c>
      <c r="J750" s="130"/>
      <c r="K750" s="130"/>
      <c r="L750" s="130"/>
      <c r="M750" s="130"/>
      <c r="N750" s="54"/>
      <c r="O750" s="130"/>
      <c r="P750" s="130"/>
      <c r="Q750" s="130"/>
      <c r="R750" s="77">
        <f t="shared" si="37"/>
        <v>20000</v>
      </c>
      <c r="S750" s="6">
        <f t="shared" si="35"/>
        <v>0</v>
      </c>
    </row>
    <row r="751" spans="1:19" ht="45" x14ac:dyDescent="0.25">
      <c r="A751" s="43">
        <v>3342</v>
      </c>
      <c r="B751" s="46">
        <v>1</v>
      </c>
      <c r="C751" s="46">
        <v>6</v>
      </c>
      <c r="D751" s="5" t="s">
        <v>650</v>
      </c>
      <c r="E751" s="44">
        <f>20700-19390.04</f>
        <v>1309.9599999999991</v>
      </c>
      <c r="F751" s="6"/>
      <c r="G751" s="6"/>
      <c r="H751" s="44">
        <f>20700-19390.04</f>
        <v>1309.9599999999991</v>
      </c>
      <c r="I751" s="6"/>
      <c r="J751" s="6"/>
      <c r="K751" s="6"/>
      <c r="L751" s="6"/>
      <c r="M751" s="6"/>
      <c r="N751" s="6"/>
      <c r="O751" s="6"/>
      <c r="P751" s="6"/>
      <c r="Q751" s="6"/>
      <c r="R751" s="6">
        <f>SUBTOTAL(9,F751:Q751)</f>
        <v>1309.9599999999991</v>
      </c>
      <c r="S751" s="6">
        <f t="shared" si="35"/>
        <v>0</v>
      </c>
    </row>
    <row r="752" spans="1:19" x14ac:dyDescent="0.25">
      <c r="A752" s="43">
        <v>3381</v>
      </c>
      <c r="B752" s="46">
        <v>1</v>
      </c>
      <c r="C752" s="46">
        <v>6</v>
      </c>
      <c r="D752" s="74" t="s">
        <v>712</v>
      </c>
      <c r="E752" s="48">
        <v>178400</v>
      </c>
      <c r="F752" s="49">
        <v>12200</v>
      </c>
      <c r="G752" s="49">
        <v>12200</v>
      </c>
      <c r="H752" s="49">
        <v>28200</v>
      </c>
      <c r="I752" s="49">
        <v>12200</v>
      </c>
      <c r="J752" s="49">
        <v>12200</v>
      </c>
      <c r="K752" s="49">
        <v>12200</v>
      </c>
      <c r="L752" s="49">
        <v>12200</v>
      </c>
      <c r="M752" s="49">
        <v>12200</v>
      </c>
      <c r="N752" s="49">
        <v>12200</v>
      </c>
      <c r="O752" s="49">
        <v>12200</v>
      </c>
      <c r="P752" s="49">
        <v>12200</v>
      </c>
      <c r="Q752" s="49">
        <v>28200</v>
      </c>
      <c r="R752" s="6">
        <f>SUBTOTAL(9,F752:Q752)</f>
        <v>178400</v>
      </c>
      <c r="S752" s="6">
        <f t="shared" si="35"/>
        <v>0</v>
      </c>
    </row>
    <row r="753" spans="1:19" x14ac:dyDescent="0.25">
      <c r="A753" s="43">
        <v>3381</v>
      </c>
      <c r="B753" s="46">
        <v>1</v>
      </c>
      <c r="C753" s="46">
        <v>6</v>
      </c>
      <c r="D753" s="74" t="s">
        <v>713</v>
      </c>
      <c r="E753" s="48">
        <v>74000</v>
      </c>
      <c r="F753" s="49">
        <v>8000</v>
      </c>
      <c r="G753" s="49">
        <v>6000</v>
      </c>
      <c r="H753" s="49">
        <v>6000</v>
      </c>
      <c r="I753" s="49">
        <v>6000</v>
      </c>
      <c r="J753" s="49">
        <v>6000</v>
      </c>
      <c r="K753" s="49">
        <v>6000</v>
      </c>
      <c r="L753" s="49">
        <v>6000</v>
      </c>
      <c r="M753" s="49">
        <v>6000</v>
      </c>
      <c r="N753" s="49">
        <v>6000</v>
      </c>
      <c r="O753" s="49">
        <v>6000</v>
      </c>
      <c r="P753" s="49">
        <v>6000</v>
      </c>
      <c r="Q753" s="49">
        <v>6000</v>
      </c>
      <c r="R753" s="6">
        <f>SUBTOTAL(9,F753:Q753)</f>
        <v>74000</v>
      </c>
      <c r="S753" s="6">
        <f t="shared" si="35"/>
        <v>0</v>
      </c>
    </row>
    <row r="754" spans="1:19" x14ac:dyDescent="0.25">
      <c r="A754" s="43">
        <v>3391</v>
      </c>
      <c r="B754" s="46">
        <v>2</v>
      </c>
      <c r="C754" s="46">
        <v>6</v>
      </c>
      <c r="D754" s="128" t="s">
        <v>714</v>
      </c>
      <c r="E754" s="48">
        <v>14000</v>
      </c>
      <c r="F754" s="49"/>
      <c r="G754" s="49"/>
      <c r="H754" s="49"/>
      <c r="I754" s="49"/>
      <c r="J754" s="49"/>
      <c r="K754" s="49">
        <v>14000</v>
      </c>
      <c r="L754" s="49"/>
      <c r="M754" s="49"/>
      <c r="N754" s="49"/>
      <c r="O754" s="49"/>
      <c r="P754" s="49"/>
      <c r="Q754" s="49"/>
      <c r="R754" s="49">
        <f>SUM(F754:Q754)</f>
        <v>14000</v>
      </c>
      <c r="S754" s="6">
        <f t="shared" si="35"/>
        <v>0</v>
      </c>
    </row>
    <row r="755" spans="1:19" x14ac:dyDescent="0.25">
      <c r="A755" s="43">
        <v>3411</v>
      </c>
      <c r="B755" s="46">
        <v>1</v>
      </c>
      <c r="C755" s="46">
        <v>6</v>
      </c>
      <c r="D755" s="74"/>
      <c r="E755" s="48">
        <v>8000.04</v>
      </c>
      <c r="F755" s="49">
        <v>666.67</v>
      </c>
      <c r="G755" s="49">
        <v>666.67</v>
      </c>
      <c r="H755" s="49">
        <v>666.67</v>
      </c>
      <c r="I755" s="49">
        <v>666.67</v>
      </c>
      <c r="J755" s="49">
        <v>666.67</v>
      </c>
      <c r="K755" s="49">
        <v>666.67</v>
      </c>
      <c r="L755" s="49">
        <v>666.67</v>
      </c>
      <c r="M755" s="49">
        <v>666.67</v>
      </c>
      <c r="N755" s="49">
        <v>666.67</v>
      </c>
      <c r="O755" s="49">
        <v>666.67</v>
      </c>
      <c r="P755" s="49">
        <v>666.67</v>
      </c>
      <c r="Q755" s="49">
        <v>666.67</v>
      </c>
      <c r="R755" s="6">
        <f>SUBTOTAL(9,F755:Q755)</f>
        <v>8000.04</v>
      </c>
      <c r="S755" s="6">
        <f t="shared" si="35"/>
        <v>0</v>
      </c>
    </row>
    <row r="756" spans="1:19" x14ac:dyDescent="0.25">
      <c r="A756" s="43">
        <v>3411</v>
      </c>
      <c r="B756" s="46">
        <v>1</v>
      </c>
      <c r="C756" s="46">
        <v>6</v>
      </c>
      <c r="D756" s="74" t="s">
        <v>715</v>
      </c>
      <c r="E756" s="48">
        <v>12000</v>
      </c>
      <c r="F756" s="49">
        <v>1000</v>
      </c>
      <c r="G756" s="49">
        <v>1000</v>
      </c>
      <c r="H756" s="49">
        <v>1000</v>
      </c>
      <c r="I756" s="49">
        <v>1000</v>
      </c>
      <c r="J756" s="49">
        <v>1000</v>
      </c>
      <c r="K756" s="49">
        <v>1000</v>
      </c>
      <c r="L756" s="49">
        <v>1000</v>
      </c>
      <c r="M756" s="49">
        <v>1000</v>
      </c>
      <c r="N756" s="49">
        <v>1000</v>
      </c>
      <c r="O756" s="49">
        <v>1000</v>
      </c>
      <c r="P756" s="49">
        <v>1000</v>
      </c>
      <c r="Q756" s="49">
        <v>1000</v>
      </c>
      <c r="R756" s="6">
        <f>SUBTOTAL(9,F756:Q756)</f>
        <v>12000</v>
      </c>
      <c r="S756" s="6">
        <f t="shared" si="35"/>
        <v>0</v>
      </c>
    </row>
    <row r="757" spans="1:19" x14ac:dyDescent="0.25">
      <c r="A757" s="43">
        <v>3531</v>
      </c>
      <c r="B757" s="46">
        <v>1</v>
      </c>
      <c r="C757" s="46">
        <v>6</v>
      </c>
      <c r="D757" s="74" t="s">
        <v>716</v>
      </c>
      <c r="E757" s="48">
        <v>67500</v>
      </c>
      <c r="F757" s="49">
        <v>5500</v>
      </c>
      <c r="G757" s="49">
        <v>5500</v>
      </c>
      <c r="H757" s="49">
        <v>5500</v>
      </c>
      <c r="I757" s="49">
        <v>5500</v>
      </c>
      <c r="J757" s="49">
        <v>5500</v>
      </c>
      <c r="K757" s="49">
        <v>5500</v>
      </c>
      <c r="L757" s="49">
        <v>7000</v>
      </c>
      <c r="M757" s="49">
        <v>5500</v>
      </c>
      <c r="N757" s="49">
        <v>5500</v>
      </c>
      <c r="O757" s="49">
        <v>5500</v>
      </c>
      <c r="P757" s="49">
        <v>5500</v>
      </c>
      <c r="Q757" s="49">
        <v>5500</v>
      </c>
      <c r="R757" s="49">
        <f>SUBTOTAL(9,F757:Q757)</f>
        <v>67500</v>
      </c>
      <c r="S757" s="6">
        <f t="shared" si="35"/>
        <v>0</v>
      </c>
    </row>
    <row r="758" spans="1:19" ht="165" x14ac:dyDescent="0.25">
      <c r="A758" s="43">
        <v>3531</v>
      </c>
      <c r="B758" s="46">
        <v>1</v>
      </c>
      <c r="C758" s="4">
        <v>5</v>
      </c>
      <c r="D758" s="13" t="s">
        <v>717</v>
      </c>
      <c r="E758" s="87">
        <v>28000</v>
      </c>
      <c r="F758" s="49"/>
      <c r="G758" s="49"/>
      <c r="H758" s="141">
        <v>7000</v>
      </c>
      <c r="I758" s="112"/>
      <c r="J758" s="112"/>
      <c r="K758" s="141">
        <v>7000</v>
      </c>
      <c r="L758" s="112"/>
      <c r="M758" s="141">
        <v>7000</v>
      </c>
      <c r="N758" s="112"/>
      <c r="O758" s="112"/>
      <c r="P758" s="112">
        <v>7000</v>
      </c>
      <c r="Q758" s="112"/>
      <c r="R758" s="87">
        <f>SUM(F758:Q758)</f>
        <v>28000</v>
      </c>
      <c r="S758" s="6">
        <f t="shared" si="35"/>
        <v>0</v>
      </c>
    </row>
    <row r="759" spans="1:19" x14ac:dyDescent="0.25">
      <c r="A759" s="72">
        <v>3551</v>
      </c>
      <c r="B759" s="46">
        <v>1</v>
      </c>
      <c r="C759" s="46">
        <v>6</v>
      </c>
      <c r="D759" s="5" t="s">
        <v>718</v>
      </c>
      <c r="E759" s="53">
        <v>34300</v>
      </c>
      <c r="F759" s="6">
        <v>500</v>
      </c>
      <c r="G759" s="6">
        <v>7000</v>
      </c>
      <c r="H759" s="6">
        <v>9000</v>
      </c>
      <c r="I759" s="6">
        <v>4000</v>
      </c>
      <c r="J759" s="6">
        <v>5000</v>
      </c>
      <c r="K759" s="6">
        <v>7000</v>
      </c>
      <c r="L759" s="6">
        <v>1800</v>
      </c>
      <c r="M759" s="6"/>
      <c r="N759" s="6"/>
      <c r="O759" s="6"/>
      <c r="P759" s="6"/>
      <c r="Q759" s="6"/>
      <c r="R759" s="6">
        <f>SUBTOTAL(9,F759:Q759)</f>
        <v>34300</v>
      </c>
      <c r="S759" s="6">
        <f t="shared" si="35"/>
        <v>0</v>
      </c>
    </row>
    <row r="760" spans="1:19" ht="60" x14ac:dyDescent="0.25">
      <c r="A760" s="43">
        <v>3581</v>
      </c>
      <c r="B760" s="46">
        <v>1</v>
      </c>
      <c r="C760" s="46">
        <v>6</v>
      </c>
      <c r="D760" s="142" t="s">
        <v>719</v>
      </c>
      <c r="E760" s="89">
        <v>21000</v>
      </c>
      <c r="F760" s="4"/>
      <c r="G760" s="112">
        <v>16000</v>
      </c>
      <c r="H760" s="87"/>
      <c r="I760" s="4"/>
      <c r="J760" s="4"/>
      <c r="K760" s="4"/>
      <c r="L760" s="4"/>
      <c r="M760" s="87">
        <v>5000</v>
      </c>
      <c r="N760" s="4"/>
      <c r="O760" s="4"/>
      <c r="P760" s="4"/>
      <c r="Q760" s="4"/>
      <c r="R760" s="77">
        <f t="shared" ref="R760:R772" si="38">SUM(F760:Q760)</f>
        <v>21000</v>
      </c>
      <c r="S760" s="6">
        <f t="shared" si="35"/>
        <v>0</v>
      </c>
    </row>
    <row r="761" spans="1:19" x14ac:dyDescent="0.25">
      <c r="A761" s="94">
        <v>3621</v>
      </c>
      <c r="B761" s="46">
        <v>3</v>
      </c>
      <c r="C761" s="46">
        <v>6</v>
      </c>
      <c r="D761" s="13" t="s">
        <v>720</v>
      </c>
      <c r="E761" s="143">
        <v>36000</v>
      </c>
      <c r="F761" s="77"/>
      <c r="G761" s="77"/>
      <c r="H761" s="77"/>
      <c r="I761" s="77"/>
      <c r="J761" s="77"/>
      <c r="K761" s="77">
        <v>12000</v>
      </c>
      <c r="L761" s="77">
        <v>12000</v>
      </c>
      <c r="M761" s="77">
        <v>12000</v>
      </c>
      <c r="N761" s="77"/>
      <c r="O761" s="77"/>
      <c r="P761" s="77"/>
      <c r="Q761" s="77"/>
      <c r="R761" s="77">
        <f t="shared" si="38"/>
        <v>36000</v>
      </c>
      <c r="S761" s="6">
        <f t="shared" si="35"/>
        <v>0</v>
      </c>
    </row>
    <row r="762" spans="1:19" ht="49.5" customHeight="1" x14ac:dyDescent="0.25">
      <c r="A762" s="94">
        <v>3611</v>
      </c>
      <c r="B762" s="46">
        <v>3</v>
      </c>
      <c r="C762" s="4">
        <v>5</v>
      </c>
      <c r="D762" s="4" t="s">
        <v>666</v>
      </c>
      <c r="E762" s="67">
        <v>6500</v>
      </c>
      <c r="F762" s="77"/>
      <c r="G762" s="77">
        <v>6500</v>
      </c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>
        <f t="shared" si="38"/>
        <v>6500</v>
      </c>
      <c r="S762" s="6">
        <f t="shared" si="35"/>
        <v>0</v>
      </c>
    </row>
    <row r="763" spans="1:19" x14ac:dyDescent="0.25">
      <c r="A763" s="94">
        <v>3611</v>
      </c>
      <c r="B763" s="46">
        <v>3</v>
      </c>
      <c r="C763" s="4">
        <v>5</v>
      </c>
      <c r="D763" s="4" t="s">
        <v>666</v>
      </c>
      <c r="E763" s="67">
        <v>5200</v>
      </c>
      <c r="F763" s="77"/>
      <c r="G763" s="77">
        <v>5200</v>
      </c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>
        <f t="shared" si="38"/>
        <v>5200</v>
      </c>
      <c r="S763" s="6">
        <f t="shared" si="35"/>
        <v>0</v>
      </c>
    </row>
    <row r="764" spans="1:19" x14ac:dyDescent="0.25">
      <c r="A764" s="94">
        <v>3611</v>
      </c>
      <c r="B764" s="46">
        <v>3</v>
      </c>
      <c r="C764" s="4">
        <v>5</v>
      </c>
      <c r="D764" s="4" t="s">
        <v>721</v>
      </c>
      <c r="E764" s="67">
        <v>1276</v>
      </c>
      <c r="F764" s="77"/>
      <c r="G764" s="77"/>
      <c r="H764" s="77"/>
      <c r="I764" s="77"/>
      <c r="J764" s="77">
        <f>E764</f>
        <v>1276</v>
      </c>
      <c r="K764" s="77"/>
      <c r="L764" s="77"/>
      <c r="M764" s="77"/>
      <c r="N764" s="77"/>
      <c r="O764" s="77"/>
      <c r="P764" s="77"/>
      <c r="Q764" s="77"/>
      <c r="R764" s="77">
        <f t="shared" si="38"/>
        <v>1276</v>
      </c>
      <c r="S764" s="6">
        <f t="shared" si="35"/>
        <v>0</v>
      </c>
    </row>
    <row r="765" spans="1:19" x14ac:dyDescent="0.25">
      <c r="A765" s="94">
        <v>3611</v>
      </c>
      <c r="B765" s="46">
        <v>2</v>
      </c>
      <c r="C765" s="4">
        <v>5</v>
      </c>
      <c r="D765" s="4" t="s">
        <v>722</v>
      </c>
      <c r="E765" s="67">
        <v>765</v>
      </c>
      <c r="F765" s="77"/>
      <c r="G765" s="77"/>
      <c r="H765" s="77"/>
      <c r="I765" s="77"/>
      <c r="J765" s="77"/>
      <c r="K765" s="77"/>
      <c r="L765" s="77"/>
      <c r="M765" s="77"/>
      <c r="N765" s="77"/>
      <c r="O765" s="77">
        <f>E765</f>
        <v>765</v>
      </c>
      <c r="P765" s="77"/>
      <c r="Q765" s="77"/>
      <c r="R765" s="77">
        <f t="shared" si="38"/>
        <v>765</v>
      </c>
      <c r="S765" s="6">
        <f t="shared" si="35"/>
        <v>0</v>
      </c>
    </row>
    <row r="766" spans="1:19" x14ac:dyDescent="0.25">
      <c r="A766" s="144">
        <v>3611</v>
      </c>
      <c r="B766" s="46">
        <v>3</v>
      </c>
      <c r="C766" s="4">
        <v>5</v>
      </c>
      <c r="D766" s="4" t="s">
        <v>723</v>
      </c>
      <c r="E766" s="67">
        <v>7655.9999999999991</v>
      </c>
      <c r="F766" s="77"/>
      <c r="G766" s="145"/>
      <c r="H766" s="77"/>
      <c r="I766" s="77"/>
      <c r="J766" s="77">
        <f>E766</f>
        <v>7655.9999999999991</v>
      </c>
      <c r="K766" s="77"/>
      <c r="L766" s="77"/>
      <c r="M766" s="77"/>
      <c r="N766" s="77"/>
      <c r="O766" s="77"/>
      <c r="P766" s="77"/>
      <c r="Q766" s="77"/>
      <c r="R766" s="77">
        <f t="shared" si="38"/>
        <v>7655.9999999999991</v>
      </c>
      <c r="S766" s="6">
        <f t="shared" si="35"/>
        <v>0</v>
      </c>
    </row>
    <row r="767" spans="1:19" x14ac:dyDescent="0.25">
      <c r="A767" s="12">
        <v>3611</v>
      </c>
      <c r="B767" s="46">
        <v>2</v>
      </c>
      <c r="C767" s="4">
        <v>5</v>
      </c>
      <c r="D767" s="4" t="s">
        <v>724</v>
      </c>
      <c r="E767" s="67">
        <v>243.59999999999997</v>
      </c>
      <c r="F767" s="77"/>
      <c r="G767" s="77"/>
      <c r="H767" s="77"/>
      <c r="I767" s="77"/>
      <c r="J767" s="77"/>
      <c r="K767" s="77"/>
      <c r="L767" s="77"/>
      <c r="M767" s="77"/>
      <c r="N767" s="77"/>
      <c r="O767" s="77">
        <f>E767</f>
        <v>243.59999999999997</v>
      </c>
      <c r="P767" s="77"/>
      <c r="Q767" s="77"/>
      <c r="R767" s="77">
        <f t="shared" si="38"/>
        <v>243.59999999999997</v>
      </c>
      <c r="S767" s="6">
        <f t="shared" si="35"/>
        <v>0</v>
      </c>
    </row>
    <row r="768" spans="1:19" x14ac:dyDescent="0.25">
      <c r="A768" s="12">
        <v>3611</v>
      </c>
      <c r="B768" s="46">
        <v>3</v>
      </c>
      <c r="C768" s="4">
        <v>5</v>
      </c>
      <c r="D768" s="4" t="s">
        <v>725</v>
      </c>
      <c r="E768" s="67">
        <v>1623.9999999999998</v>
      </c>
      <c r="F768" s="77"/>
      <c r="G768" s="77"/>
      <c r="H768" s="77"/>
      <c r="I768" s="77"/>
      <c r="J768" s="77">
        <f>E768</f>
        <v>1623.9999999999998</v>
      </c>
      <c r="K768" s="77"/>
      <c r="L768" s="77"/>
      <c r="M768" s="77"/>
      <c r="N768" s="77"/>
      <c r="O768" s="77"/>
      <c r="P768" s="77"/>
      <c r="Q768" s="77"/>
      <c r="R768" s="77">
        <f t="shared" si="38"/>
        <v>1623.9999999999998</v>
      </c>
      <c r="S768" s="6">
        <f t="shared" si="35"/>
        <v>0</v>
      </c>
    </row>
    <row r="769" spans="1:20" x14ac:dyDescent="0.25">
      <c r="A769" s="12">
        <v>3631</v>
      </c>
      <c r="B769" s="46">
        <v>3</v>
      </c>
      <c r="C769" s="4">
        <v>5</v>
      </c>
      <c r="D769" s="4" t="s">
        <v>726</v>
      </c>
      <c r="E769" s="67">
        <v>14000</v>
      </c>
      <c r="F769" s="77"/>
      <c r="G769" s="77"/>
      <c r="H769" s="77"/>
      <c r="I769" s="77">
        <v>14000</v>
      </c>
      <c r="J769" s="77"/>
      <c r="K769" s="77"/>
      <c r="L769" s="77"/>
      <c r="M769" s="77"/>
      <c r="N769" s="77"/>
      <c r="O769" s="77"/>
      <c r="P769" s="77"/>
      <c r="Q769" s="77"/>
      <c r="R769" s="77">
        <f t="shared" si="38"/>
        <v>14000</v>
      </c>
      <c r="S769" s="6">
        <f t="shared" si="35"/>
        <v>0</v>
      </c>
    </row>
    <row r="770" spans="1:20" x14ac:dyDescent="0.25">
      <c r="A770" s="12">
        <v>3631</v>
      </c>
      <c r="B770" s="46">
        <v>3</v>
      </c>
      <c r="C770" s="4">
        <v>5</v>
      </c>
      <c r="D770" s="4" t="s">
        <v>727</v>
      </c>
      <c r="E770" s="67">
        <v>3854.9999999999995</v>
      </c>
      <c r="F770" s="77"/>
      <c r="G770" s="77"/>
      <c r="H770" s="77">
        <f>E770</f>
        <v>3854.9999999999995</v>
      </c>
      <c r="I770" s="77"/>
      <c r="J770" s="77"/>
      <c r="K770" s="77"/>
      <c r="L770" s="77"/>
      <c r="M770" s="77"/>
      <c r="N770" s="77"/>
      <c r="O770" s="77"/>
      <c r="P770" s="77"/>
      <c r="Q770" s="77"/>
      <c r="R770" s="77">
        <f t="shared" si="38"/>
        <v>3854.9999999999995</v>
      </c>
      <c r="S770" s="6">
        <f t="shared" si="35"/>
        <v>0</v>
      </c>
    </row>
    <row r="771" spans="1:20" x14ac:dyDescent="0.25">
      <c r="A771" s="12">
        <v>3631</v>
      </c>
      <c r="B771" s="46">
        <v>3</v>
      </c>
      <c r="C771" s="4">
        <v>5</v>
      </c>
      <c r="D771" s="4" t="s">
        <v>728</v>
      </c>
      <c r="E771" s="67">
        <v>6100</v>
      </c>
      <c r="F771" s="77"/>
      <c r="G771" s="77"/>
      <c r="H771" s="77">
        <f>E771</f>
        <v>6100</v>
      </c>
      <c r="I771" s="77"/>
      <c r="J771" s="77"/>
      <c r="K771" s="77"/>
      <c r="L771" s="77"/>
      <c r="M771" s="77"/>
      <c r="N771" s="77"/>
      <c r="O771" s="77"/>
      <c r="P771" s="77"/>
      <c r="Q771" s="77"/>
      <c r="R771" s="77">
        <f t="shared" si="38"/>
        <v>6100</v>
      </c>
      <c r="S771" s="6">
        <f t="shared" si="35"/>
        <v>0</v>
      </c>
    </row>
    <row r="772" spans="1:20" x14ac:dyDescent="0.25">
      <c r="A772" s="12">
        <v>3661</v>
      </c>
      <c r="B772" s="46">
        <v>3</v>
      </c>
      <c r="C772" s="4">
        <v>5</v>
      </c>
      <c r="D772" s="4" t="s">
        <v>729</v>
      </c>
      <c r="E772" s="67">
        <v>4300</v>
      </c>
      <c r="F772" s="77"/>
      <c r="G772" s="77"/>
      <c r="H772" s="77"/>
      <c r="I772" s="77"/>
      <c r="J772" s="77"/>
      <c r="K772" s="77">
        <v>4300</v>
      </c>
      <c r="L772" s="77"/>
      <c r="M772" s="77"/>
      <c r="N772" s="77"/>
      <c r="O772" s="77"/>
      <c r="P772" s="77"/>
      <c r="Q772" s="77"/>
      <c r="R772" s="77">
        <f t="shared" si="38"/>
        <v>4300</v>
      </c>
      <c r="S772" s="6">
        <f t="shared" si="35"/>
        <v>0</v>
      </c>
    </row>
    <row r="773" spans="1:20" ht="45" x14ac:dyDescent="0.25">
      <c r="A773" s="129">
        <v>3791</v>
      </c>
      <c r="B773" s="46">
        <v>1</v>
      </c>
      <c r="C773" s="4">
        <v>5</v>
      </c>
      <c r="D773" s="29" t="s">
        <v>730</v>
      </c>
      <c r="E773" s="44">
        <v>19890</v>
      </c>
      <c r="F773" s="130"/>
      <c r="G773" s="130"/>
      <c r="H773" s="130"/>
      <c r="I773" s="130"/>
      <c r="J773" s="130"/>
      <c r="K773" s="130"/>
      <c r="L773" s="130"/>
      <c r="M773" s="130"/>
      <c r="N773" s="54">
        <v>19890</v>
      </c>
      <c r="O773" s="130"/>
      <c r="P773" s="130"/>
      <c r="Q773" s="130"/>
      <c r="R773" s="54">
        <f>SUBTOTAL(9,F773:Q773)</f>
        <v>19890</v>
      </c>
      <c r="S773" s="6">
        <f t="shared" si="35"/>
        <v>0</v>
      </c>
      <c r="T773" s="16"/>
    </row>
    <row r="774" spans="1:20" x14ac:dyDescent="0.25">
      <c r="A774" s="72">
        <v>3921</v>
      </c>
      <c r="B774" s="46">
        <v>1</v>
      </c>
      <c r="C774" s="46">
        <v>6</v>
      </c>
      <c r="D774" s="7" t="s">
        <v>731</v>
      </c>
      <c r="E774" s="138">
        <v>297000</v>
      </c>
      <c r="F774" s="6"/>
      <c r="G774" s="6">
        <f>30000-8500-4500</f>
        <v>17000</v>
      </c>
      <c r="H774" s="6"/>
      <c r="I774" s="6"/>
      <c r="J774" s="6"/>
      <c r="K774" s="6"/>
      <c r="L774" s="6"/>
      <c r="M774" s="6"/>
      <c r="N774" s="6"/>
      <c r="O774" s="6"/>
      <c r="P774" s="6"/>
      <c r="Q774" s="6">
        <v>280000</v>
      </c>
      <c r="R774" s="112">
        <f>SUBTOTAL(9,F774:Q774)</f>
        <v>297000</v>
      </c>
      <c r="S774" s="6">
        <f t="shared" ref="S774:S811" si="39">E774-R774</f>
        <v>0</v>
      </c>
    </row>
    <row r="775" spans="1:20" x14ac:dyDescent="0.25">
      <c r="A775" s="72">
        <v>3362</v>
      </c>
      <c r="B775" s="46">
        <v>1</v>
      </c>
      <c r="C775" s="46">
        <v>1</v>
      </c>
      <c r="D775" s="7" t="s">
        <v>732</v>
      </c>
      <c r="E775" s="138">
        <v>4500</v>
      </c>
      <c r="F775" s="6"/>
      <c r="G775" s="6">
        <v>4060</v>
      </c>
      <c r="H775" s="6"/>
      <c r="I775" s="6"/>
      <c r="J775" s="6"/>
      <c r="K775" s="6"/>
      <c r="L775" s="6"/>
      <c r="M775" s="6"/>
      <c r="N775" s="6"/>
      <c r="O775" s="6">
        <v>440</v>
      </c>
      <c r="P775" s="6"/>
      <c r="Q775" s="6"/>
      <c r="R775" s="112">
        <f>SUBTOTAL(9,F775:Q775)</f>
        <v>4500</v>
      </c>
      <c r="S775" s="6">
        <f t="shared" si="39"/>
        <v>0</v>
      </c>
    </row>
    <row r="776" spans="1:20" x14ac:dyDescent="0.25">
      <c r="A776" s="72">
        <v>3951</v>
      </c>
      <c r="B776" s="46">
        <v>1</v>
      </c>
      <c r="C776" s="46">
        <v>1</v>
      </c>
      <c r="D776" s="7" t="s">
        <v>733</v>
      </c>
      <c r="E776" s="138">
        <v>8500</v>
      </c>
      <c r="F776" s="6"/>
      <c r="G776" s="6">
        <v>8500</v>
      </c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112">
        <f>SUBTOTAL(9,F776:Q776)</f>
        <v>8500</v>
      </c>
      <c r="S776" s="6">
        <f t="shared" si="39"/>
        <v>0</v>
      </c>
    </row>
    <row r="777" spans="1:20" x14ac:dyDescent="0.25">
      <c r="A777" s="43">
        <v>5111</v>
      </c>
      <c r="B777" s="46">
        <v>2</v>
      </c>
      <c r="C777" s="4">
        <v>5</v>
      </c>
      <c r="D777" s="5" t="s">
        <v>734</v>
      </c>
      <c r="E777" s="53">
        <v>5000</v>
      </c>
      <c r="F777" s="6"/>
      <c r="G777" s="6"/>
      <c r="H777" s="6"/>
      <c r="I777" s="6"/>
      <c r="J777" s="6"/>
      <c r="K777" s="6"/>
      <c r="L777" s="6"/>
      <c r="M777" s="6">
        <v>5000</v>
      </c>
      <c r="N777" s="6"/>
      <c r="O777" s="6"/>
      <c r="P777" s="6"/>
      <c r="Q777" s="6"/>
      <c r="R777" s="6">
        <f t="shared" ref="R777:R810" si="40">SUM(F777:Q777)</f>
        <v>5000</v>
      </c>
      <c r="S777" s="6">
        <f t="shared" si="39"/>
        <v>0</v>
      </c>
    </row>
    <row r="778" spans="1:20" x14ac:dyDescent="0.25">
      <c r="A778" s="72">
        <v>5111</v>
      </c>
      <c r="B778" s="46">
        <v>1</v>
      </c>
      <c r="C778" s="4">
        <v>5</v>
      </c>
      <c r="D778" s="13" t="s">
        <v>735</v>
      </c>
      <c r="E778" s="67">
        <v>3100</v>
      </c>
      <c r="G778" s="146"/>
      <c r="H778" s="112">
        <f>2500+600</f>
        <v>3100</v>
      </c>
      <c r="I778" s="112"/>
      <c r="J778" s="112"/>
      <c r="K778" s="112"/>
      <c r="L778" s="112"/>
      <c r="M778" s="112"/>
      <c r="N778" s="112"/>
      <c r="O778" s="112"/>
      <c r="P778" s="112"/>
      <c r="Q778" s="112"/>
      <c r="R778" s="77">
        <f>SUM(G778:Q778)</f>
        <v>3100</v>
      </c>
      <c r="S778" s="6">
        <f t="shared" si="39"/>
        <v>0</v>
      </c>
    </row>
    <row r="779" spans="1:20" x14ac:dyDescent="0.25">
      <c r="A779" s="43"/>
      <c r="B779" s="46"/>
      <c r="C779" s="4"/>
      <c r="D779" s="128"/>
      <c r="E779" s="147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68">
        <f t="shared" si="40"/>
        <v>0</v>
      </c>
      <c r="S779" s="6">
        <f t="shared" si="39"/>
        <v>0</v>
      </c>
    </row>
    <row r="780" spans="1:20" x14ac:dyDescent="0.25">
      <c r="A780" s="43">
        <v>5111</v>
      </c>
      <c r="B780" s="46">
        <v>3</v>
      </c>
      <c r="C780" s="4">
        <v>5</v>
      </c>
      <c r="D780" s="128" t="s">
        <v>736</v>
      </c>
      <c r="E780" s="147">
        <v>4200</v>
      </c>
      <c r="F780" s="49"/>
      <c r="G780" s="49"/>
      <c r="H780" s="49">
        <v>4200</v>
      </c>
      <c r="I780" s="49"/>
      <c r="J780" s="49"/>
      <c r="K780" s="49"/>
      <c r="L780" s="49"/>
      <c r="M780" s="49"/>
      <c r="N780" s="49"/>
      <c r="O780" s="49"/>
      <c r="P780" s="49"/>
      <c r="Q780" s="49"/>
      <c r="R780" s="68">
        <f t="shared" si="40"/>
        <v>4200</v>
      </c>
      <c r="S780" s="6">
        <f t="shared" si="39"/>
        <v>0</v>
      </c>
    </row>
    <row r="781" spans="1:20" x14ac:dyDescent="0.25">
      <c r="A781" s="43">
        <v>5111</v>
      </c>
      <c r="B781" s="46">
        <v>1</v>
      </c>
      <c r="C781" s="4">
        <v>5</v>
      </c>
      <c r="D781" s="7" t="s">
        <v>737</v>
      </c>
      <c r="E781" s="148">
        <v>2500</v>
      </c>
      <c r="F781" s="132"/>
      <c r="G781" s="132"/>
      <c r="H781" s="6"/>
      <c r="I781" s="132"/>
      <c r="J781" s="132"/>
      <c r="K781" s="132"/>
      <c r="L781" s="132"/>
      <c r="M781" s="132">
        <v>2500</v>
      </c>
      <c r="N781" s="132"/>
      <c r="O781" s="132"/>
      <c r="P781" s="132"/>
      <c r="Q781" s="132"/>
      <c r="R781" s="77">
        <f t="shared" si="40"/>
        <v>2500</v>
      </c>
      <c r="S781" s="6">
        <f t="shared" si="39"/>
        <v>0</v>
      </c>
    </row>
    <row r="782" spans="1:20" ht="45" x14ac:dyDescent="0.25">
      <c r="A782" s="43">
        <v>5111</v>
      </c>
      <c r="B782" s="46">
        <v>1</v>
      </c>
      <c r="C782" s="4">
        <v>5</v>
      </c>
      <c r="D782" s="13" t="s">
        <v>738</v>
      </c>
      <c r="E782" s="44">
        <v>7450</v>
      </c>
      <c r="F782" s="6"/>
      <c r="G782" s="6"/>
      <c r="I782" s="6"/>
      <c r="J782" s="6"/>
      <c r="K782" s="6"/>
      <c r="L782" s="6"/>
      <c r="M782" s="6">
        <v>7450</v>
      </c>
      <c r="N782" s="6"/>
      <c r="O782" s="6"/>
      <c r="P782" s="6"/>
      <c r="Q782" s="6"/>
      <c r="R782" s="77">
        <f t="shared" si="40"/>
        <v>7450</v>
      </c>
      <c r="S782" s="6">
        <f t="shared" si="39"/>
        <v>0</v>
      </c>
    </row>
    <row r="783" spans="1:20" x14ac:dyDescent="0.25">
      <c r="A783" s="43">
        <v>5111</v>
      </c>
      <c r="B783" s="46">
        <v>2</v>
      </c>
      <c r="C783" s="4">
        <v>5</v>
      </c>
      <c r="D783" s="5" t="s">
        <v>739</v>
      </c>
      <c r="E783" s="44">
        <v>2600</v>
      </c>
      <c r="F783" s="6"/>
      <c r="G783" s="6"/>
      <c r="H783" s="6"/>
      <c r="J783" s="6"/>
      <c r="K783" s="6"/>
      <c r="L783" s="6"/>
      <c r="M783" s="6">
        <v>2600</v>
      </c>
      <c r="N783" s="6"/>
      <c r="O783" s="6"/>
      <c r="P783" s="6"/>
      <c r="Q783" s="6"/>
      <c r="R783" s="54">
        <f t="shared" si="40"/>
        <v>2600</v>
      </c>
      <c r="S783" s="6">
        <f t="shared" si="39"/>
        <v>0</v>
      </c>
    </row>
    <row r="784" spans="1:20" ht="45" x14ac:dyDescent="0.25">
      <c r="A784" s="43">
        <v>5151</v>
      </c>
      <c r="B784" s="46">
        <v>2</v>
      </c>
      <c r="C784" s="4">
        <v>5</v>
      </c>
      <c r="D784" s="149" t="s">
        <v>740</v>
      </c>
      <c r="E784" s="147">
        <v>12000</v>
      </c>
      <c r="F784" s="49"/>
      <c r="G784" s="49"/>
      <c r="H784" s="30"/>
      <c r="J784" s="49"/>
      <c r="K784" s="49"/>
      <c r="L784" s="49"/>
      <c r="M784" s="49">
        <v>12000</v>
      </c>
      <c r="N784" s="49"/>
      <c r="O784" s="49"/>
      <c r="P784" s="49"/>
      <c r="Q784" s="49"/>
      <c r="R784" s="49">
        <f t="shared" si="40"/>
        <v>12000</v>
      </c>
      <c r="S784" s="6">
        <f t="shared" si="39"/>
        <v>0</v>
      </c>
    </row>
    <row r="785" spans="1:19" x14ac:dyDescent="0.25">
      <c r="A785" s="43">
        <v>5151</v>
      </c>
      <c r="B785" s="46">
        <v>1</v>
      </c>
      <c r="C785" s="4">
        <v>5</v>
      </c>
      <c r="D785" s="13" t="s">
        <v>741</v>
      </c>
      <c r="E785" s="67">
        <f>66084-0.38</f>
        <v>66083.62</v>
      </c>
      <c r="G785" s="6"/>
      <c r="H785" s="6"/>
      <c r="I785" s="6"/>
      <c r="J785" s="6"/>
      <c r="K785" s="6"/>
      <c r="L785" s="6"/>
      <c r="M785" s="6">
        <f>66084-0.38</f>
        <v>66083.62</v>
      </c>
      <c r="N785" s="6"/>
      <c r="O785" s="6"/>
      <c r="P785" s="6"/>
      <c r="Q785" s="6"/>
      <c r="R785" s="77">
        <f t="shared" si="40"/>
        <v>66083.62</v>
      </c>
      <c r="S785" s="6">
        <f t="shared" si="39"/>
        <v>0</v>
      </c>
    </row>
    <row r="786" spans="1:19" x14ac:dyDescent="0.25">
      <c r="A786" s="43">
        <v>5151</v>
      </c>
      <c r="B786" s="46">
        <v>1</v>
      </c>
      <c r="C786" s="4">
        <v>5</v>
      </c>
      <c r="D786" s="7" t="s">
        <v>742</v>
      </c>
      <c r="E786" s="55">
        <v>1200</v>
      </c>
      <c r="F786" s="6"/>
      <c r="G786" s="6"/>
      <c r="H786" s="6"/>
      <c r="I786" s="6"/>
      <c r="J786" s="6"/>
      <c r="K786" s="6"/>
      <c r="L786" s="6"/>
      <c r="M786" s="6">
        <v>1200</v>
      </c>
      <c r="N786" s="6"/>
      <c r="O786" s="6"/>
      <c r="P786" s="6"/>
      <c r="Q786" s="6"/>
      <c r="R786" s="77">
        <f t="shared" si="40"/>
        <v>1200</v>
      </c>
      <c r="S786" s="6">
        <f t="shared" si="39"/>
        <v>0</v>
      </c>
    </row>
    <row r="787" spans="1:19" x14ac:dyDescent="0.25">
      <c r="A787" s="43">
        <v>5151</v>
      </c>
      <c r="B787" s="46">
        <v>1</v>
      </c>
      <c r="C787" s="4">
        <v>5</v>
      </c>
      <c r="D787" s="7" t="s">
        <v>743</v>
      </c>
      <c r="E787" s="55">
        <v>6000</v>
      </c>
      <c r="F787" s="6"/>
      <c r="G787" s="6"/>
      <c r="H787" s="6"/>
      <c r="I787" s="6"/>
      <c r="J787" s="6"/>
      <c r="K787" s="6"/>
      <c r="L787" s="6"/>
      <c r="M787" s="6">
        <v>6000</v>
      </c>
      <c r="N787" s="6"/>
      <c r="O787" s="6"/>
      <c r="P787" s="6"/>
      <c r="Q787" s="6"/>
      <c r="R787" s="77">
        <f t="shared" si="40"/>
        <v>6000</v>
      </c>
      <c r="S787" s="6">
        <f t="shared" si="39"/>
        <v>0</v>
      </c>
    </row>
    <row r="788" spans="1:19" x14ac:dyDescent="0.25">
      <c r="A788" s="43">
        <v>5151</v>
      </c>
      <c r="B788" s="46">
        <v>1</v>
      </c>
      <c r="C788" s="4">
        <v>5</v>
      </c>
      <c r="D788" s="7" t="s">
        <v>744</v>
      </c>
      <c r="E788" s="55">
        <v>1500</v>
      </c>
      <c r="F788" s="6"/>
      <c r="G788" s="6"/>
      <c r="H788" s="6"/>
      <c r="I788" s="6"/>
      <c r="J788" s="6"/>
      <c r="K788" s="6"/>
      <c r="L788" s="6"/>
      <c r="M788" s="6">
        <v>1500</v>
      </c>
      <c r="N788" s="6"/>
      <c r="O788" s="6"/>
      <c r="P788" s="6"/>
      <c r="Q788" s="6"/>
      <c r="R788" s="77">
        <f t="shared" si="40"/>
        <v>1500</v>
      </c>
      <c r="S788" s="6">
        <f t="shared" si="39"/>
        <v>0</v>
      </c>
    </row>
    <row r="789" spans="1:19" ht="24" x14ac:dyDescent="0.25">
      <c r="A789" s="43">
        <v>5151</v>
      </c>
      <c r="B789" s="46">
        <v>1</v>
      </c>
      <c r="C789" s="4">
        <v>4</v>
      </c>
      <c r="D789" s="7" t="s">
        <v>745</v>
      </c>
      <c r="E789" s="55">
        <v>150000</v>
      </c>
      <c r="F789" s="6"/>
      <c r="G789" s="6"/>
      <c r="H789" s="6"/>
      <c r="I789" s="6"/>
      <c r="J789" s="6">
        <v>150000</v>
      </c>
      <c r="K789" s="6"/>
      <c r="L789" s="6"/>
      <c r="M789" s="6"/>
      <c r="N789" s="6"/>
      <c r="O789" s="6"/>
      <c r="P789" s="6"/>
      <c r="Q789" s="6"/>
      <c r="R789" s="77">
        <f t="shared" si="40"/>
        <v>150000</v>
      </c>
      <c r="S789" s="6">
        <f t="shared" si="39"/>
        <v>0</v>
      </c>
    </row>
    <row r="790" spans="1:19" ht="105" x14ac:dyDescent="0.25">
      <c r="A790" s="43">
        <v>5151</v>
      </c>
      <c r="B790" s="46">
        <v>1</v>
      </c>
      <c r="C790" s="4">
        <v>5</v>
      </c>
      <c r="D790" s="13" t="s">
        <v>746</v>
      </c>
      <c r="E790" s="53">
        <v>16240</v>
      </c>
      <c r="F790" s="6"/>
      <c r="G790" s="6"/>
      <c r="J790" s="112"/>
      <c r="K790" s="112"/>
      <c r="L790" s="112"/>
      <c r="M790" s="112">
        <v>16240</v>
      </c>
      <c r="N790" s="112"/>
      <c r="O790" s="112"/>
      <c r="P790" s="112"/>
      <c r="Q790" s="112"/>
      <c r="R790" s="77">
        <f t="shared" si="40"/>
        <v>16240</v>
      </c>
      <c r="S790" s="6">
        <f t="shared" si="39"/>
        <v>0</v>
      </c>
    </row>
    <row r="791" spans="1:19" ht="30" x14ac:dyDescent="0.25">
      <c r="A791" s="43">
        <v>5151</v>
      </c>
      <c r="B791" s="46">
        <v>1</v>
      </c>
      <c r="C791" s="4">
        <v>5</v>
      </c>
      <c r="D791" s="5" t="s">
        <v>747</v>
      </c>
      <c r="E791" s="44">
        <v>2860</v>
      </c>
      <c r="F791" s="6"/>
      <c r="G791" s="6"/>
      <c r="H791" s="6"/>
      <c r="J791" s="6"/>
      <c r="K791" s="6"/>
      <c r="L791" s="6"/>
      <c r="M791" s="6">
        <v>2860</v>
      </c>
      <c r="N791" s="6"/>
      <c r="O791" s="6"/>
      <c r="P791" s="6"/>
      <c r="Q791" s="6"/>
      <c r="R791" s="77">
        <f t="shared" si="40"/>
        <v>2860</v>
      </c>
      <c r="S791" s="6">
        <f t="shared" si="39"/>
        <v>0</v>
      </c>
    </row>
    <row r="792" spans="1:19" ht="105" x14ac:dyDescent="0.25">
      <c r="A792" s="43">
        <v>5151</v>
      </c>
      <c r="B792" s="46">
        <v>1</v>
      </c>
      <c r="C792" s="4">
        <v>5</v>
      </c>
      <c r="D792" s="5" t="s">
        <v>748</v>
      </c>
      <c r="E792" s="44">
        <v>17250</v>
      </c>
      <c r="F792" s="6"/>
      <c r="G792" s="6"/>
      <c r="H792" s="6"/>
      <c r="J792" s="6"/>
      <c r="K792" s="6"/>
      <c r="L792" s="6"/>
      <c r="M792" s="6">
        <v>17250</v>
      </c>
      <c r="N792" s="6"/>
      <c r="O792" s="6"/>
      <c r="P792" s="6"/>
      <c r="Q792" s="6"/>
      <c r="R792" s="77">
        <f t="shared" si="40"/>
        <v>17250</v>
      </c>
      <c r="S792" s="6">
        <f t="shared" si="39"/>
        <v>0</v>
      </c>
    </row>
    <row r="793" spans="1:19" x14ac:dyDescent="0.25">
      <c r="A793" s="43">
        <v>5191</v>
      </c>
      <c r="B793" s="46">
        <v>1</v>
      </c>
      <c r="C793" s="4">
        <v>5</v>
      </c>
      <c r="D793" s="5" t="s">
        <v>749</v>
      </c>
      <c r="E793" s="44">
        <v>8025</v>
      </c>
      <c r="F793" s="6"/>
      <c r="G793" s="6"/>
      <c r="H793" s="6"/>
      <c r="I793" s="6"/>
      <c r="J793" s="6"/>
      <c r="K793" s="6">
        <f>7450+575</f>
        <v>8025</v>
      </c>
      <c r="L793" s="6"/>
      <c r="M793" s="6"/>
      <c r="N793" s="6"/>
      <c r="O793" s="6"/>
      <c r="P793" s="6"/>
      <c r="Q793" s="6"/>
      <c r="R793" s="77">
        <f t="shared" si="40"/>
        <v>8025</v>
      </c>
      <c r="S793" s="6">
        <f t="shared" si="39"/>
        <v>0</v>
      </c>
    </row>
    <row r="794" spans="1:19" ht="30" x14ac:dyDescent="0.25">
      <c r="A794" s="43">
        <v>5191</v>
      </c>
      <c r="B794" s="46">
        <v>1</v>
      </c>
      <c r="C794" s="4">
        <v>5</v>
      </c>
      <c r="D794" s="5" t="s">
        <v>750</v>
      </c>
      <c r="E794" s="44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77">
        <f t="shared" si="40"/>
        <v>0</v>
      </c>
      <c r="S794" s="6">
        <f t="shared" si="39"/>
        <v>0</v>
      </c>
    </row>
    <row r="795" spans="1:19" ht="30" x14ac:dyDescent="0.25">
      <c r="A795" s="43">
        <v>5231</v>
      </c>
      <c r="B795" s="46">
        <v>1</v>
      </c>
      <c r="C795" s="4">
        <v>5</v>
      </c>
      <c r="D795" s="5" t="s">
        <v>751</v>
      </c>
      <c r="E795" s="44">
        <v>2250</v>
      </c>
      <c r="F795" s="6"/>
      <c r="G795" s="6"/>
      <c r="H795" s="6">
        <v>2250</v>
      </c>
      <c r="I795" s="6"/>
      <c r="J795" s="6"/>
      <c r="K795" s="6"/>
      <c r="L795" s="6"/>
      <c r="M795" s="6"/>
      <c r="N795" s="6"/>
      <c r="O795" s="6"/>
      <c r="P795" s="6"/>
      <c r="Q795" s="6"/>
      <c r="R795" s="77">
        <f t="shared" si="40"/>
        <v>2250</v>
      </c>
      <c r="S795" s="6">
        <f t="shared" si="39"/>
        <v>0</v>
      </c>
    </row>
    <row r="796" spans="1:19" x14ac:dyDescent="0.25">
      <c r="A796" s="1">
        <v>5231</v>
      </c>
      <c r="B796" s="46">
        <v>1</v>
      </c>
      <c r="C796" s="4">
        <v>5</v>
      </c>
      <c r="D796" s="150" t="s">
        <v>752</v>
      </c>
      <c r="E796" s="151">
        <v>11000</v>
      </c>
      <c r="F796" s="152"/>
      <c r="G796" s="152"/>
      <c r="H796" s="153">
        <v>11000</v>
      </c>
      <c r="I796" s="152"/>
      <c r="J796" s="152"/>
      <c r="K796" s="152"/>
      <c r="L796" s="152"/>
      <c r="M796" s="152"/>
      <c r="N796" s="152"/>
      <c r="O796" s="152"/>
      <c r="P796" s="152"/>
      <c r="Q796" s="152"/>
      <c r="R796" s="77">
        <f t="shared" si="40"/>
        <v>11000</v>
      </c>
      <c r="S796" s="6">
        <f t="shared" si="39"/>
        <v>0</v>
      </c>
    </row>
    <row r="797" spans="1:19" x14ac:dyDescent="0.25">
      <c r="A797" s="1">
        <v>5231</v>
      </c>
      <c r="B797" s="46">
        <v>1</v>
      </c>
      <c r="C797" s="4">
        <v>5</v>
      </c>
      <c r="D797" s="150" t="s">
        <v>753</v>
      </c>
      <c r="E797" s="151">
        <v>15000</v>
      </c>
      <c r="F797" s="152"/>
      <c r="G797" s="152"/>
      <c r="H797" s="153">
        <v>15000</v>
      </c>
      <c r="I797" s="152"/>
      <c r="J797" s="152"/>
      <c r="K797" s="152"/>
      <c r="L797" s="152"/>
      <c r="M797" s="152"/>
      <c r="N797" s="152"/>
      <c r="O797" s="152"/>
      <c r="P797" s="152"/>
      <c r="Q797" s="152"/>
      <c r="R797" s="77">
        <f t="shared" si="40"/>
        <v>15000</v>
      </c>
      <c r="S797" s="6">
        <f t="shared" si="39"/>
        <v>0</v>
      </c>
    </row>
    <row r="798" spans="1:19" x14ac:dyDescent="0.25">
      <c r="A798" s="43">
        <v>5311</v>
      </c>
      <c r="B798" s="46">
        <v>1</v>
      </c>
      <c r="C798" s="4">
        <v>5</v>
      </c>
      <c r="D798" s="5" t="s">
        <v>754</v>
      </c>
      <c r="E798" s="44">
        <v>9625</v>
      </c>
      <c r="F798" s="53"/>
      <c r="G798" s="6"/>
      <c r="H798" s="6"/>
      <c r="I798" s="6"/>
      <c r="J798" s="6"/>
      <c r="K798" s="6"/>
      <c r="L798" s="6"/>
      <c r="M798" s="6">
        <v>9625</v>
      </c>
      <c r="N798" s="6"/>
      <c r="O798" s="6"/>
      <c r="P798" s="6"/>
      <c r="Q798" s="6"/>
      <c r="R798" s="77">
        <f t="shared" si="40"/>
        <v>9625</v>
      </c>
      <c r="S798" s="6">
        <f t="shared" si="39"/>
        <v>0</v>
      </c>
    </row>
    <row r="799" spans="1:19" ht="30" x14ac:dyDescent="0.25">
      <c r="A799" s="43">
        <v>5311</v>
      </c>
      <c r="B799" s="46">
        <v>1</v>
      </c>
      <c r="C799" s="4">
        <v>5</v>
      </c>
      <c r="D799" s="5" t="s">
        <v>755</v>
      </c>
      <c r="E799" s="44">
        <v>6998.5</v>
      </c>
      <c r="F799" s="53"/>
      <c r="G799" s="6"/>
      <c r="H799" s="6"/>
      <c r="I799" s="6"/>
      <c r="J799" s="6"/>
      <c r="K799" s="6"/>
      <c r="L799" s="6"/>
      <c r="M799" s="6">
        <v>6998.5</v>
      </c>
      <c r="N799" s="6"/>
      <c r="O799" s="6"/>
      <c r="P799" s="6"/>
      <c r="Q799" s="6"/>
      <c r="R799" s="77">
        <f t="shared" si="40"/>
        <v>6998.5</v>
      </c>
      <c r="S799" s="6">
        <f t="shared" si="39"/>
        <v>0</v>
      </c>
    </row>
    <row r="800" spans="1:19" ht="30" x14ac:dyDescent="0.25">
      <c r="A800" s="43">
        <v>5311</v>
      </c>
      <c r="B800" s="46">
        <v>1</v>
      </c>
      <c r="C800" s="4">
        <v>5</v>
      </c>
      <c r="D800" s="5" t="s">
        <v>756</v>
      </c>
      <c r="E800" s="44">
        <v>6840</v>
      </c>
      <c r="F800" s="53"/>
      <c r="G800" s="6"/>
      <c r="H800" s="6"/>
      <c r="I800" s="6"/>
      <c r="J800" s="6"/>
      <c r="K800" s="6"/>
      <c r="L800" s="6"/>
      <c r="M800" s="6">
        <v>6840</v>
      </c>
      <c r="N800" s="6"/>
      <c r="O800" s="6"/>
      <c r="P800" s="6"/>
      <c r="Q800" s="6"/>
      <c r="R800" s="77">
        <f t="shared" si="40"/>
        <v>6840</v>
      </c>
      <c r="S800" s="6">
        <f t="shared" si="39"/>
        <v>0</v>
      </c>
    </row>
    <row r="801" spans="1:19" ht="45" x14ac:dyDescent="0.25">
      <c r="A801" s="43">
        <v>5311</v>
      </c>
      <c r="B801" s="46">
        <v>1</v>
      </c>
      <c r="C801" s="4">
        <v>5</v>
      </c>
      <c r="D801" s="13" t="s">
        <v>757</v>
      </c>
      <c r="E801" s="53">
        <v>19000</v>
      </c>
      <c r="F801" s="6"/>
      <c r="G801" s="6"/>
      <c r="H801" s="6">
        <v>19000</v>
      </c>
      <c r="I801" s="6"/>
      <c r="J801" s="6"/>
      <c r="K801" s="6"/>
      <c r="L801" s="6"/>
      <c r="M801" s="6"/>
      <c r="N801" s="6"/>
      <c r="O801" s="6"/>
      <c r="P801" s="6"/>
      <c r="Q801" s="6"/>
      <c r="R801" s="77">
        <f t="shared" si="40"/>
        <v>19000</v>
      </c>
      <c r="S801" s="6">
        <f t="shared" si="39"/>
        <v>0</v>
      </c>
    </row>
    <row r="802" spans="1:19" ht="60" x14ac:dyDescent="0.25">
      <c r="A802" s="43">
        <v>5311</v>
      </c>
      <c r="B802" s="46">
        <v>1</v>
      </c>
      <c r="C802" s="4">
        <v>5</v>
      </c>
      <c r="D802" s="13" t="s">
        <v>758</v>
      </c>
      <c r="E802" s="53">
        <v>10000</v>
      </c>
      <c r="F802" s="6"/>
      <c r="G802" s="6"/>
      <c r="H802" s="6">
        <v>10000</v>
      </c>
      <c r="I802" s="6"/>
      <c r="J802" s="6"/>
      <c r="K802" s="6"/>
      <c r="L802" s="6"/>
      <c r="M802" s="6"/>
      <c r="N802" s="6"/>
      <c r="O802" s="6"/>
      <c r="P802" s="6"/>
      <c r="Q802" s="6"/>
      <c r="R802" s="77">
        <f t="shared" si="40"/>
        <v>10000</v>
      </c>
      <c r="S802" s="6">
        <f t="shared" si="39"/>
        <v>0</v>
      </c>
    </row>
    <row r="803" spans="1:19" x14ac:dyDescent="0.25">
      <c r="A803" s="43">
        <v>5311</v>
      </c>
      <c r="B803" s="46">
        <v>1</v>
      </c>
      <c r="C803" s="4">
        <v>5</v>
      </c>
      <c r="D803" s="5" t="s">
        <v>759</v>
      </c>
      <c r="E803" s="44">
        <v>8625</v>
      </c>
      <c r="F803" s="6"/>
      <c r="G803" s="6"/>
      <c r="H803" s="6"/>
      <c r="J803" s="6"/>
      <c r="K803" s="6"/>
      <c r="L803" s="6"/>
      <c r="M803" s="6">
        <v>8625</v>
      </c>
      <c r="N803" s="6"/>
      <c r="O803" s="6"/>
      <c r="P803" s="6"/>
      <c r="Q803" s="6"/>
      <c r="R803" s="77">
        <f t="shared" si="40"/>
        <v>8625</v>
      </c>
      <c r="S803" s="6">
        <f t="shared" si="39"/>
        <v>0</v>
      </c>
    </row>
    <row r="804" spans="1:19" ht="30" x14ac:dyDescent="0.25">
      <c r="A804" s="43">
        <v>5311</v>
      </c>
      <c r="B804" s="46">
        <v>1</v>
      </c>
      <c r="C804" s="4">
        <v>5</v>
      </c>
      <c r="D804" s="21" t="s">
        <v>760</v>
      </c>
      <c r="E804" s="44">
        <v>6198.5</v>
      </c>
      <c r="F804" s="6"/>
      <c r="G804" s="6"/>
      <c r="H804" s="6"/>
      <c r="J804" s="6"/>
      <c r="K804" s="6"/>
      <c r="L804" s="6"/>
      <c r="M804" s="6">
        <v>6198.5</v>
      </c>
      <c r="N804" s="6"/>
      <c r="O804" s="6"/>
      <c r="P804" s="6"/>
      <c r="Q804" s="6"/>
      <c r="R804" s="77">
        <f t="shared" si="40"/>
        <v>6198.5</v>
      </c>
      <c r="S804" s="6">
        <f t="shared" si="39"/>
        <v>0</v>
      </c>
    </row>
    <row r="805" spans="1:19" ht="30" x14ac:dyDescent="0.25">
      <c r="A805" s="43">
        <v>5311</v>
      </c>
      <c r="B805" s="46">
        <v>1</v>
      </c>
      <c r="C805" s="4">
        <v>5</v>
      </c>
      <c r="D805" s="5" t="s">
        <v>761</v>
      </c>
      <c r="E805" s="44">
        <v>6440</v>
      </c>
      <c r="F805" s="6"/>
      <c r="G805" s="6"/>
      <c r="H805" s="6"/>
      <c r="J805" s="6"/>
      <c r="K805" s="6"/>
      <c r="L805" s="6"/>
      <c r="M805" s="6">
        <v>6440</v>
      </c>
      <c r="N805" s="6"/>
      <c r="O805" s="6"/>
      <c r="P805" s="6"/>
      <c r="Q805" s="6"/>
      <c r="R805" s="77">
        <f t="shared" si="40"/>
        <v>6440</v>
      </c>
      <c r="S805" s="6">
        <f t="shared" si="39"/>
        <v>0</v>
      </c>
    </row>
    <row r="806" spans="1:19" x14ac:dyDescent="0.25">
      <c r="A806" s="43">
        <v>5791</v>
      </c>
      <c r="B806" s="46">
        <v>1</v>
      </c>
      <c r="C806" s="4">
        <v>5</v>
      </c>
      <c r="D806" s="31" t="s">
        <v>762</v>
      </c>
      <c r="E806" s="131">
        <v>2630</v>
      </c>
      <c r="F806" s="49"/>
      <c r="G806" s="49"/>
      <c r="H806" s="49"/>
      <c r="I806" s="49"/>
      <c r="J806" s="49"/>
      <c r="K806" s="49"/>
      <c r="L806" s="49">
        <v>2630</v>
      </c>
      <c r="M806" s="49"/>
      <c r="N806" s="49"/>
      <c r="O806" s="49"/>
      <c r="P806" s="49"/>
      <c r="Q806" s="49"/>
      <c r="R806" s="77">
        <f t="shared" si="40"/>
        <v>2630</v>
      </c>
      <c r="S806" s="6">
        <f t="shared" si="39"/>
        <v>0</v>
      </c>
    </row>
    <row r="807" spans="1:19" ht="24" x14ac:dyDescent="0.25">
      <c r="A807" s="43">
        <v>5661</v>
      </c>
      <c r="B807" s="46">
        <v>1</v>
      </c>
      <c r="C807" s="4">
        <v>5</v>
      </c>
      <c r="D807" s="7" t="s">
        <v>763</v>
      </c>
      <c r="E807" s="55">
        <v>5000</v>
      </c>
      <c r="F807" s="6"/>
      <c r="G807" s="6">
        <v>5000</v>
      </c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77">
        <f t="shared" si="40"/>
        <v>5000</v>
      </c>
      <c r="S807" s="6">
        <f t="shared" si="39"/>
        <v>0</v>
      </c>
    </row>
    <row r="808" spans="1:19" x14ac:dyDescent="0.25">
      <c r="A808" s="43">
        <v>5671</v>
      </c>
      <c r="B808" s="46">
        <v>1</v>
      </c>
      <c r="C808" s="4">
        <v>5</v>
      </c>
      <c r="D808" s="7" t="s">
        <v>764</v>
      </c>
      <c r="E808" s="55">
        <v>2750</v>
      </c>
      <c r="F808" s="6"/>
      <c r="G808" s="6"/>
      <c r="H808" s="6"/>
      <c r="I808" s="6"/>
      <c r="J808" s="6"/>
      <c r="K808" s="6"/>
      <c r="L808" s="6"/>
      <c r="M808" s="6">
        <f>1100+2280-600-30</f>
        <v>2750</v>
      </c>
      <c r="N808" s="6"/>
      <c r="O808" s="6"/>
      <c r="P808" s="6"/>
      <c r="Q808" s="6"/>
      <c r="R808" s="77">
        <f t="shared" si="40"/>
        <v>2750</v>
      </c>
      <c r="S808" s="6">
        <f t="shared" si="39"/>
        <v>0</v>
      </c>
    </row>
    <row r="809" spans="1:19" x14ac:dyDescent="0.25">
      <c r="A809" s="43">
        <v>5911</v>
      </c>
      <c r="B809" s="46">
        <v>1</v>
      </c>
      <c r="C809" s="4">
        <v>5</v>
      </c>
      <c r="D809" s="13" t="s">
        <v>765</v>
      </c>
      <c r="E809" s="67">
        <v>50000</v>
      </c>
      <c r="F809" s="6"/>
      <c r="G809" s="6">
        <v>35000</v>
      </c>
      <c r="H809" s="6"/>
      <c r="I809" s="6"/>
      <c r="J809" s="6"/>
      <c r="K809" s="6"/>
      <c r="L809" s="6"/>
      <c r="M809" s="6"/>
      <c r="N809" s="6">
        <v>15000</v>
      </c>
      <c r="O809" s="6"/>
      <c r="P809" s="6"/>
      <c r="Q809" s="6"/>
      <c r="R809" s="77">
        <f t="shared" si="40"/>
        <v>50000</v>
      </c>
      <c r="S809" s="6">
        <f t="shared" si="39"/>
        <v>0</v>
      </c>
    </row>
    <row r="810" spans="1:19" ht="45" x14ac:dyDescent="0.25">
      <c r="A810" s="43">
        <v>5921</v>
      </c>
      <c r="B810" s="46">
        <v>1</v>
      </c>
      <c r="C810" s="4">
        <v>5</v>
      </c>
      <c r="D810" s="5" t="s">
        <v>766</v>
      </c>
      <c r="E810" s="44">
        <v>1200</v>
      </c>
      <c r="F810" s="6"/>
      <c r="G810" s="6">
        <v>1200</v>
      </c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77">
        <f t="shared" si="40"/>
        <v>1200</v>
      </c>
      <c r="S810" s="6">
        <f t="shared" si="39"/>
        <v>0</v>
      </c>
    </row>
    <row r="811" spans="1:19" s="52" customFormat="1" ht="45" x14ac:dyDescent="0.25">
      <c r="A811" s="43">
        <v>5921</v>
      </c>
      <c r="B811" s="46">
        <v>1</v>
      </c>
      <c r="C811" s="4">
        <v>5</v>
      </c>
      <c r="D811" s="5" t="s">
        <v>767</v>
      </c>
      <c r="E811" s="44">
        <v>3500</v>
      </c>
      <c r="F811" s="6"/>
      <c r="G811" s="6">
        <v>3500</v>
      </c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77">
        <f>SUM(F811:Q811)</f>
        <v>3500</v>
      </c>
      <c r="S811" s="6">
        <f t="shared" si="39"/>
        <v>0</v>
      </c>
    </row>
    <row r="812" spans="1:19" x14ac:dyDescent="0.25">
      <c r="E812" s="155">
        <f t="shared" ref="E812:S812" si="41">SUM(E5:E811)</f>
        <v>3017666</v>
      </c>
      <c r="F812" s="155">
        <f t="shared" si="41"/>
        <v>54198.67</v>
      </c>
      <c r="G812" s="155">
        <f t="shared" si="41"/>
        <v>479620.94000000006</v>
      </c>
      <c r="H812" s="155">
        <f t="shared" si="41"/>
        <v>412920.10000000009</v>
      </c>
      <c r="I812" s="155">
        <f t="shared" si="41"/>
        <v>200197.67</v>
      </c>
      <c r="J812" s="155">
        <f t="shared" si="41"/>
        <v>312295.77</v>
      </c>
      <c r="K812" s="155">
        <f t="shared" si="41"/>
        <v>131091.66999999998</v>
      </c>
      <c r="L812" s="155">
        <f t="shared" si="41"/>
        <v>187121.67</v>
      </c>
      <c r="M812" s="155">
        <f t="shared" si="41"/>
        <v>467928.2300000001</v>
      </c>
      <c r="N812" s="155">
        <f t="shared" si="41"/>
        <v>293799.67000000004</v>
      </c>
      <c r="O812" s="155">
        <f t="shared" si="41"/>
        <v>66733.27</v>
      </c>
      <c r="P812" s="155">
        <f t="shared" si="41"/>
        <v>60891.67</v>
      </c>
      <c r="Q812" s="155">
        <f t="shared" si="41"/>
        <v>350866.67</v>
      </c>
      <c r="R812" s="155">
        <f>SUM(R5:R811)</f>
        <v>3017666</v>
      </c>
      <c r="S812" s="155">
        <f t="shared" si="41"/>
        <v>0</v>
      </c>
    </row>
  </sheetData>
  <mergeCells count="1">
    <mergeCell ref="D1:E1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 FIRMAimpri</vt:lpstr>
      <vt:lpstr>PAA2016IMPRIMIR</vt:lpstr>
      <vt:lpstr>'A FIRMAimpri'!Área_de_impresión</vt:lpstr>
      <vt:lpstr>'A FIRMAimpri'!Títulos_a_imprimir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Asis. Dirección</cp:lastModifiedBy>
  <cp:lastPrinted>2016-01-28T20:33:17Z</cp:lastPrinted>
  <dcterms:created xsi:type="dcterms:W3CDTF">2016-01-25T19:15:20Z</dcterms:created>
  <dcterms:modified xsi:type="dcterms:W3CDTF">2016-01-28T20:38:28Z</dcterms:modified>
</cp:coreProperties>
</file>