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080" yWindow="-12" windowWidth="10116" windowHeight="10656"/>
  </bookViews>
  <sheets>
    <sheet name="Hoja1" sheetId="1" r:id="rId1"/>
    <sheet name="Hoja2" sheetId="2" r:id="rId2"/>
    <sheet name="Hoja3" sheetId="3" r:id="rId3"/>
  </sheets>
  <definedNames>
    <definedName name="_xlnm._FilterDatabase" localSheetId="0" hidden="1">Hoja1!$A$7:$BM$271</definedName>
  </definedNames>
  <calcPr calcId="125725"/>
</workbook>
</file>

<file path=xl/calcChain.xml><?xml version="1.0" encoding="utf-8"?>
<calcChain xmlns="http://schemas.openxmlformats.org/spreadsheetml/2006/main">
  <c r="AX233" i="1"/>
  <c r="AX232"/>
  <c r="AX231"/>
  <c r="AX230"/>
  <c r="AX229"/>
  <c r="AX228"/>
  <c r="AX227"/>
  <c r="AX226"/>
  <c r="AX225"/>
  <c r="AX224"/>
  <c r="AX223"/>
  <c r="AX222"/>
  <c r="AX221"/>
  <c r="AX220"/>
  <c r="AX199"/>
  <c r="AX176"/>
  <c r="AX175"/>
  <c r="AX174"/>
  <c r="AX173"/>
  <c r="AX172"/>
  <c r="AX171"/>
  <c r="AX170"/>
  <c r="AX169"/>
  <c r="AX168"/>
  <c r="AX167"/>
  <c r="AX166"/>
  <c r="AX165"/>
  <c r="AX164"/>
  <c r="AX163"/>
  <c r="AX162"/>
  <c r="AX161"/>
  <c r="AX160"/>
  <c r="AX159"/>
  <c r="AW146"/>
  <c r="AV146"/>
  <c r="AU146"/>
  <c r="AT146"/>
  <c r="AS146"/>
  <c r="AR146"/>
  <c r="AQ146"/>
  <c r="AP146"/>
  <c r="AO146"/>
  <c r="AN146"/>
  <c r="AX145"/>
  <c r="AX144"/>
  <c r="AX136"/>
  <c r="AW135"/>
  <c r="AV135"/>
  <c r="AU135"/>
  <c r="AT135"/>
  <c r="AS135"/>
  <c r="AR135"/>
  <c r="AQ135"/>
  <c r="AP135"/>
  <c r="AO135"/>
  <c r="AN135"/>
  <c r="AM135"/>
  <c r="AL135"/>
  <c r="AX135" s="1"/>
  <c r="AV134"/>
  <c r="AU134"/>
  <c r="AT134"/>
  <c r="AS134"/>
  <c r="AR134"/>
  <c r="AQ134"/>
  <c r="AX134" s="1"/>
  <c r="AV133"/>
  <c r="AU133"/>
  <c r="AT133"/>
  <c r="AX133" s="1"/>
  <c r="AS133"/>
  <c r="AR133"/>
  <c r="AQ133"/>
  <c r="AX132"/>
  <c r="AV132"/>
  <c r="AU132"/>
  <c r="AT132"/>
  <c r="AS132"/>
  <c r="AR132"/>
  <c r="AQ132"/>
  <c r="AV131"/>
  <c r="AU131"/>
  <c r="AT131"/>
  <c r="AS131"/>
  <c r="AR131"/>
  <c r="AQ131"/>
  <c r="AX131" s="1"/>
  <c r="AV130"/>
  <c r="AU130"/>
  <c r="AT130"/>
  <c r="AS130"/>
  <c r="AR130"/>
  <c r="AQ130"/>
  <c r="AX130" s="1"/>
  <c r="AV129"/>
  <c r="AU129"/>
  <c r="AT129"/>
  <c r="AS129"/>
  <c r="AX129" s="1"/>
  <c r="AR129"/>
  <c r="AQ129"/>
  <c r="AW128"/>
  <c r="AV128"/>
  <c r="AU128"/>
  <c r="AT128"/>
  <c r="AS128"/>
  <c r="AR128"/>
  <c r="AQ128"/>
  <c r="AP128"/>
  <c r="AO128"/>
  <c r="AN128"/>
  <c r="AM128"/>
  <c r="AL128"/>
  <c r="AX128" s="1"/>
  <c r="AW127"/>
  <c r="AV127"/>
  <c r="AU127"/>
  <c r="AT127"/>
  <c r="AS127"/>
  <c r="AR127"/>
  <c r="AQ127"/>
  <c r="AP127"/>
  <c r="AO127"/>
  <c r="AN127"/>
  <c r="AM127"/>
  <c r="AL127"/>
  <c r="AX127" s="1"/>
  <c r="AX126"/>
  <c r="AX125"/>
  <c r="AX124"/>
  <c r="AX123"/>
  <c r="BC38"/>
  <c r="BB38"/>
  <c r="BA38"/>
  <c r="AZ38"/>
  <c r="AW37"/>
  <c r="AW38" s="1"/>
  <c r="AV37"/>
  <c r="AV38" s="1"/>
  <c r="AU37"/>
  <c r="AU38" s="1"/>
  <c r="AT37"/>
  <c r="AT38" s="1"/>
  <c r="AS37"/>
  <c r="AS38" s="1"/>
  <c r="AR37"/>
  <c r="AR38" s="1"/>
  <c r="AQ37"/>
  <c r="AQ38" s="1"/>
  <c r="AP37"/>
  <c r="AP38" s="1"/>
  <c r="AO37"/>
  <c r="AO38" s="1"/>
  <c r="AN37"/>
  <c r="AN38" s="1"/>
  <c r="AM37"/>
  <c r="AM38" s="1"/>
  <c r="AL37"/>
  <c r="AL38" s="1"/>
  <c r="AA37"/>
  <c r="AA38" s="1"/>
  <c r="AX36"/>
  <c r="AX35"/>
  <c r="AX34"/>
  <c r="AX33"/>
  <c r="AX32"/>
  <c r="AX31"/>
  <c r="AX30"/>
  <c r="AX29"/>
  <c r="AX28"/>
  <c r="AX27"/>
  <c r="AX26"/>
  <c r="AX25"/>
  <c r="AX24"/>
  <c r="AX23"/>
  <c r="AX22"/>
  <c r="AX21"/>
  <c r="AX20"/>
  <c r="AX19"/>
  <c r="AX18"/>
  <c r="AX17"/>
  <c r="AX16"/>
  <c r="AX15"/>
  <c r="AX14"/>
  <c r="AX13"/>
  <c r="AX12"/>
  <c r="AX11"/>
  <c r="AX10"/>
  <c r="AX9"/>
  <c r="AX8"/>
  <c r="AX146" l="1"/>
  <c r="AX38"/>
  <c r="AX37"/>
</calcChain>
</file>

<file path=xl/sharedStrings.xml><?xml version="1.0" encoding="utf-8"?>
<sst xmlns="http://schemas.openxmlformats.org/spreadsheetml/2006/main" count="5616" uniqueCount="1441">
  <si>
    <t>Clasificación Funcional-Programática</t>
  </si>
  <si>
    <t>Matriz de Indicadores para Resultados (MIR´s)</t>
  </si>
  <si>
    <t>Referencia para la medición del Indicador</t>
  </si>
  <si>
    <t>Porcentaje de avance para la semaforización del indicador</t>
  </si>
  <si>
    <t>Programado</t>
  </si>
  <si>
    <t>Clave_FI</t>
  </si>
  <si>
    <t>FI</t>
  </si>
  <si>
    <t>Clave_F</t>
  </si>
  <si>
    <t>F</t>
  </si>
  <si>
    <t>Clave_SF</t>
  </si>
  <si>
    <t>SF</t>
  </si>
  <si>
    <t>Clave_D</t>
  </si>
  <si>
    <t>D</t>
  </si>
  <si>
    <t>Clave_TS</t>
  </si>
  <si>
    <t>TS</t>
  </si>
  <si>
    <t>Clave_AR</t>
  </si>
  <si>
    <t>Clave_PP</t>
  </si>
  <si>
    <t>PP</t>
  </si>
  <si>
    <t>Clave_COMP</t>
  </si>
  <si>
    <t>COMP</t>
  </si>
  <si>
    <t>Nivel</t>
  </si>
  <si>
    <t>Resumen</t>
  </si>
  <si>
    <t>Medios</t>
  </si>
  <si>
    <t>Supuestos</t>
  </si>
  <si>
    <t>Fuente_inf</t>
  </si>
  <si>
    <t>Cobertura</t>
  </si>
  <si>
    <t>id_indi</t>
  </si>
  <si>
    <t>Indicador</t>
  </si>
  <si>
    <t>Formula</t>
  </si>
  <si>
    <t>Unidad_med</t>
  </si>
  <si>
    <t>Meta 2015</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</si>
  <si>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</si>
  <si>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</si>
  <si>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</si>
  <si>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</si>
  <si>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</si>
  <si>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</si>
  <si>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</si>
  <si>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</si>
  <si>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</si>
  <si>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</si>
  <si>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</si>
  <si>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</si>
  <si>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</si>
  <si>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</si>
  <si>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</si>
  <si>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</si>
  <si>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</si>
  <si>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</si>
  <si>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</si>
  <si>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</si>
  <si>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</si>
  <si>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</si>
  <si>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 xml:space="preserve">CUMPLIMIENTO </t>
  </si>
  <si>
    <t>ENERO</t>
  </si>
  <si>
    <t>FEBRERO</t>
  </si>
  <si>
    <t>MARZO</t>
  </si>
  <si>
    <t>ABRIL</t>
  </si>
  <si>
    <t>MAYO</t>
  </si>
  <si>
    <t>JUNIO</t>
  </si>
  <si>
    <t>JULIO</t>
  </si>
  <si>
    <t>AGOSTO</t>
  </si>
  <si>
    <t>SEPTIEMBRE</t>
  </si>
  <si>
    <t>OCTUBRE</t>
  </si>
  <si>
    <t>NOBIEMBRE</t>
  </si>
  <si>
    <t>DICIEMBRE</t>
  </si>
  <si>
    <t>TOTAL</t>
  </si>
  <si>
    <t>Desarrollo Social</t>
  </si>
  <si>
    <t>Vivienda y Servicios a la Comunidad</t>
  </si>
  <si>
    <t>Desarrollo Regional</t>
  </si>
  <si>
    <t>Instituciones confiables y efectivas</t>
  </si>
  <si>
    <t>Administración pública</t>
  </si>
  <si>
    <t>M</t>
  </si>
  <si>
    <t>Apoyo al proceso presupuestario y para mejorar la eficiencia institucional</t>
  </si>
  <si>
    <t>Promoción y desarrollo de infraestructura y obra pública en el estado</t>
  </si>
  <si>
    <t>Informes de avances de las Dirección Generales de la Secretaría revisados, para visto bueno y cambios a proyectos.</t>
  </si>
  <si>
    <t>Componente</t>
  </si>
  <si>
    <t>Informes, Reunión y medios electrónicos.</t>
  </si>
  <si>
    <t xml:space="preserve">Se tiene un registro de los asuntos atendidos. </t>
  </si>
  <si>
    <t>Oficios, Reporte y notas informativas.</t>
  </si>
  <si>
    <t>Estatal</t>
  </si>
  <si>
    <t>Porcentaje de informes recibidos y revisados.</t>
  </si>
  <si>
    <t>(Sumatoria de informes constestados/Sumatoria de Informes recibidos )*100</t>
  </si>
  <si>
    <t>Porcentaje de avances en Informe</t>
  </si>
  <si>
    <t>P</t>
  </si>
  <si>
    <t>Trimestral</t>
  </si>
  <si>
    <t>Ascendente</t>
  </si>
  <si>
    <t>Actividad</t>
  </si>
  <si>
    <t>Recepción de informes que contienen los avances de proyectos, apoyos y trabajos requeridos por los municipios y ciudadanos.</t>
  </si>
  <si>
    <t>Reunión, oficios y medios electrónicos.</t>
  </si>
  <si>
    <t>Informes de avances y proyectos recibidos por los municipios.</t>
  </si>
  <si>
    <t>Informes, oficios y notas informativas.</t>
  </si>
  <si>
    <t>Porcentaje de medios de comunicación participantes y eventos realizados.</t>
  </si>
  <si>
    <t>(Sumatoria de informes realizados/Sumatoria de informes solicitados)*100</t>
  </si>
  <si>
    <t>Porcentaje de Informe</t>
  </si>
  <si>
    <t>Realización de Reunión para analizar avances.</t>
  </si>
  <si>
    <t>Informes, Reunión, visitas de obra, revisión y supervisión.</t>
  </si>
  <si>
    <t>Reunión realizadas con avances concretos, llevadas a  cabo por esta Secretaría conjuntamente con los municipios.</t>
  </si>
  <si>
    <t>Oficios, convocatorias, memorándums, correos electrónicos.</t>
  </si>
  <si>
    <t>Porcentaje de Reunión</t>
  </si>
  <si>
    <t>Instruir a los Directores según sea su  competencia, sobre los proyectos a lograr y dar inicio a la ejecución y/o continuidad de los mismos.</t>
  </si>
  <si>
    <t>Reunión, medios electrónicos y oficios.</t>
  </si>
  <si>
    <t>Directores orientados en la ejecución de proyectos y obras.</t>
  </si>
  <si>
    <t>Oficios, memorándums, correo electrónico y acuerdos.</t>
  </si>
  <si>
    <t>Porcentaje de Proyecto</t>
  </si>
  <si>
    <t>Los municipios que lo requieran, son asesorados por la SIOP en materia de infraestructura y obra pública.</t>
  </si>
  <si>
    <t>Los municipios que lo requieran, son asesorados por la SIOP en materia de Infraestructura y Obra Pública.</t>
  </si>
  <si>
    <t>Reunión y visitas a los Municipios, a través de oficios y notas informativas.</t>
  </si>
  <si>
    <t>Municipios asesorados en materia de Infraestructura y Obra Pública.</t>
  </si>
  <si>
    <t>Porcentaje de municipios asesorados.</t>
  </si>
  <si>
    <t>(Sumatoria de peticiones atendidas/Sumatoria de peticiones planteadas)*100</t>
  </si>
  <si>
    <t>Porcentaje de municipios asesorados</t>
  </si>
  <si>
    <t>Turnar las solicitudes hacia la Dirección General que le competa atender el asunto.</t>
  </si>
  <si>
    <t>Notas informativas.</t>
  </si>
  <si>
    <t>Las Direcciones Generales reciben y analizan la petición e informan y retroalimentan en tiempo y forma al Secretario de los asuntos que les fueron turnados.</t>
  </si>
  <si>
    <t>SIOP Relación de oficios para solicitar audiencia con el Secretario.</t>
  </si>
  <si>
    <t>Porcentaje de solicitudes turnadas al área competente.</t>
  </si>
  <si>
    <t>(Solicitudes turnadas/Solicitudes recibidas)*100</t>
  </si>
  <si>
    <t>Solicitudes</t>
  </si>
  <si>
    <t>Realizar la asesoría,  se lleva a cabo una visita en el municipio solicitante o se atiende de manera personalizada en las oficinas SIOP.</t>
  </si>
  <si>
    <t>Agenda del Secretario</t>
  </si>
  <si>
    <t>La audiencia o visitas son  realizadas en tiempo y forma.</t>
  </si>
  <si>
    <t>Porcentaje de atención mediante visitas al municipio o de manera personalizada en la SIOP.</t>
  </si>
  <si>
    <t>(Asesorías realizadas/Asesorías solicitadas)*100</t>
  </si>
  <si>
    <t>Asesoría</t>
  </si>
  <si>
    <t>Dar respuesta a las asesorías solicitadas por los municipios.</t>
  </si>
  <si>
    <t>Acuse de recibo por el municipio.</t>
  </si>
  <si>
    <t>El oficio de respuesta es entregado al municipio interesado.</t>
  </si>
  <si>
    <t>Acuse de recibido</t>
  </si>
  <si>
    <t>Porcentaje de respuestas a municipios formalizadas.</t>
  </si>
  <si>
    <t>(Sumatoria de solicitudes atendidas/sumatoria de solicitudes recibidas)*100</t>
  </si>
  <si>
    <t>Respuestas</t>
  </si>
  <si>
    <t>Documentos externos e internos registrados en el Área de Oficialía de Partes.</t>
  </si>
  <si>
    <t>Libro de registro de oficialía de partes.</t>
  </si>
  <si>
    <t>Toda información canalizada por este medio se encuentra debidamente registrada y organizada.</t>
  </si>
  <si>
    <t>Libros de registro y los documentos recibidos.</t>
  </si>
  <si>
    <t>Porcentaje Documento contestados</t>
  </si>
  <si>
    <t>Recepción de los  documentos otorgando número de control, la hora de recepción, fecha y el sello de la Secretaría.</t>
  </si>
  <si>
    <t>Acuse de recibo.</t>
  </si>
  <si>
    <t>El documento y/o solicitud ingresa por Oficialía de Partes.</t>
  </si>
  <si>
    <t>Archivo de la Secretaría Particular.</t>
  </si>
  <si>
    <t>Porcentaje de documentos  registrados en oficialía de Partes</t>
  </si>
  <si>
    <t>(Documentos registrados/Documentos recibidos)*100</t>
  </si>
  <si>
    <t>Porcentaje de Documentos</t>
  </si>
  <si>
    <t xml:space="preserve">Se turnan los documentos recibidos al área del archivo para su registro en un programa interno. </t>
  </si>
  <si>
    <t>Se reciba en tiempo y forma en el Despacho del Secretario.</t>
  </si>
  <si>
    <t>Porcentaje de documentos registrados en tiempo y forma</t>
  </si>
  <si>
    <t>(Documentos registrados/documentos recibidos)*100</t>
  </si>
  <si>
    <t>Revisión de los documentos por el Despacho  y los canaliza al área competente.</t>
  </si>
  <si>
    <t>El Director del área competente atiende el documento turnado.</t>
  </si>
  <si>
    <t>Eventos, medios de comunicación.</t>
  </si>
  <si>
    <t>Porcentaje de documentos turnados  al área competente.</t>
  </si>
  <si>
    <t>(Documentos revisados/documentos recibidos)*100</t>
  </si>
  <si>
    <t>Porcentaje de medios de comunicación participantes en eventos.</t>
  </si>
  <si>
    <t>Generación de respuesta del área competente.</t>
  </si>
  <si>
    <t>Listado de respuesta.</t>
  </si>
  <si>
    <t>El Director del área competente atiende el documento turnado y resuelve con los instrumentos que le sean facilitados.</t>
  </si>
  <si>
    <t>Porcentaje de documentos atendidos</t>
  </si>
  <si>
    <t>(Sumatoria de documentos atendidos  / documentos recibidos )* 100</t>
  </si>
  <si>
    <t>La Secretaría de Infraestructura y Obra Pública participa en eventos municipales, estatales y federales para la difusión de obras y proyectos de alto impacto con el fin de mantener informados a los ciudadanos.</t>
  </si>
  <si>
    <t>La Secretaría de Infraestructura y Obra Pública participa en eventos Municipales, Estatales y Federales para la difusión de obras y proyectos de alto impacto con el fin de mantener informados a los ciudadanos.</t>
  </si>
  <si>
    <t>Reunión, visitas a municipios, autoridades estatales y federales, oficios y notas informativas.</t>
  </si>
  <si>
    <t>Se informa a la ciudadanía sobre los  proyectos y obras ejecutadas en materia de infraestructura.</t>
  </si>
  <si>
    <t>Constancias y Registros de participación.</t>
  </si>
  <si>
    <t>(Sumatoria de informes constestados/Sumatoria de Informes recibidos) *100</t>
  </si>
  <si>
    <t>Porcentaje de participaciones</t>
  </si>
  <si>
    <t>Seguimiento del proceso de difusión el cual deberá de ser el adecuado y claro para la ciudadanía, de obras y proyectos a nivel Municipal, Estatal y Federal.</t>
  </si>
  <si>
    <t>Reunión, visitas a Municipios, autoridades estatales, federales, oficios y notas informativas.</t>
  </si>
  <si>
    <t>Se realiza difusión en los medios de comunicación.</t>
  </si>
  <si>
    <t/>
  </si>
  <si>
    <t>Fin</t>
  </si>
  <si>
    <t xml:space="preserve">Contribuir a la  proyección, crecimiento  y ejecución de las Obras Públicas y de Infraestructura Estatal mediante técnicas y experiencias nuevas asistiendo a  convenciones y congresos nacionales e internacionales en el tema.  </t>
  </si>
  <si>
    <t>Por medio de la invitación y oficio de comisión, así como el informe de la asistencia a dicho evento.</t>
  </si>
  <si>
    <t>Se aplican los conocimientos adquiridos mediante las técnicas y experiencias aprovechadas referentes a la infraestructura y obra pública del estado de Jalisco que se requiere para el óptimo cumplimiento de las atribuciones de esta Secretaría.</t>
  </si>
  <si>
    <t>Registro de asistencia, ponencias.</t>
  </si>
  <si>
    <t>Porcentaje de asistencias a congresos y convenciones nacionales e internacionales.</t>
  </si>
  <si>
    <t>(Sumatoria  de convenciones y congresos asistidos./Sumatoria de invitaciones recibidas)*100</t>
  </si>
  <si>
    <t>Porcentaje de asistencia</t>
  </si>
  <si>
    <t>Anual</t>
  </si>
  <si>
    <t xml:space="preserve">OK </t>
  </si>
  <si>
    <t>Propósito</t>
  </si>
  <si>
    <t>Promover y coordinar la organización de eventos a nivel municipal,  Estatal y Federal para buscar el intercambio de experiencias y fortalecer el desarrollo de la Infraestructura Estatal logrando la comunicación con la población, sobre los proyectos de alto impacto social.</t>
  </si>
  <si>
    <t>Acuses, nota informativa, medios electrónicos.</t>
  </si>
  <si>
    <t>Los ciudadanos se mantienen informados sobre los avances de las obras.</t>
  </si>
  <si>
    <t>Número de convocatorias, oficios, publicaciones en medios impresos.</t>
  </si>
  <si>
    <t>Porcentaje de eventos realizados.</t>
  </si>
  <si>
    <t>(Número de peticiones atendidas  directamente por el Secretario de Infraestructura y Obra Pública, el Secretario Particular o las Direcciones Generales / número de peticiones recibidas)*100</t>
  </si>
  <si>
    <t>Porcentaje de eventos</t>
  </si>
  <si>
    <t>Urbanización</t>
  </si>
  <si>
    <t>Economía próspera e incluyente</t>
  </si>
  <si>
    <t>Infraestructura e inversión pública</t>
  </si>
  <si>
    <t>K</t>
  </si>
  <si>
    <t>Proyectos de Inversión</t>
  </si>
  <si>
    <t>Ejecución y supervisión de la obra publica</t>
  </si>
  <si>
    <t>Obras construidas de movilidad urbana y mejoramiento del anillo periférico.</t>
  </si>
  <si>
    <t>Avance del Programa Anual de Obra publicado en medios electrónicos (página web SIOP).</t>
  </si>
  <si>
    <t xml:space="preserve">El Programas anuales es autorizado por el Consejo del Fondo Metropolitano.  </t>
  </si>
  <si>
    <t xml:space="preserve">SECIP, MIDE, Avance  Programa Anual de Obra. </t>
  </si>
  <si>
    <t>Regional</t>
  </si>
  <si>
    <t>Número de obras concluidas de movilidad urbana y mejoramiento del anillo periférico.</t>
  </si>
  <si>
    <t>Sumatoria de Obras concluidas de movilidad urbana y mejoramiento del anillo periférico</t>
  </si>
  <si>
    <t>Obra</t>
  </si>
  <si>
    <t>N</t>
  </si>
  <si>
    <t>Supervisión de obra (visita técnica al sitio)</t>
  </si>
  <si>
    <t>Reporte de avances físicos emitidos por la DGOP.</t>
  </si>
  <si>
    <r>
      <t xml:space="preserve">Las obras se realizan conforme al calendario </t>
    </r>
    <r>
      <rPr>
        <sz val="11"/>
        <rFont val="Calibri"/>
        <family val="2"/>
        <scheme val="minor"/>
      </rPr>
      <t>autorizado.</t>
    </r>
  </si>
  <si>
    <t>SIIF, SECIP</t>
  </si>
  <si>
    <t>Porcentaje de obras supervisadas de movilidad urbana y mejoramiento del anillo periférico.</t>
  </si>
  <si>
    <r>
      <t xml:space="preserve">(Número de obras supervisadas de </t>
    </r>
    <r>
      <rPr>
        <sz val="11"/>
        <color theme="1"/>
        <rFont val="Calibri"/>
        <family val="2"/>
        <scheme val="minor"/>
      </rPr>
      <t xml:space="preserve"> movilidad urbana y mejoramiento del anillo periférico./Total de obras programadas y autorizadas </t>
    </r>
    <r>
      <rPr>
        <sz val="11"/>
        <color theme="1"/>
        <rFont val="Calibri"/>
        <family val="2"/>
        <scheme val="minor"/>
      </rPr>
      <t>de movilidad urbana y mejoramiento del anillo periférico</t>
    </r>
    <r>
      <rPr>
        <sz val="11"/>
        <color theme="1"/>
        <rFont val="Calibri"/>
        <family val="2"/>
        <scheme val="minor"/>
      </rPr>
      <t>)*100</t>
    </r>
  </si>
  <si>
    <t>Porcentaje</t>
  </si>
  <si>
    <t>Realización de Tramites administrativos (diferimientos, prorrogas, modificacion de calendario)</t>
  </si>
  <si>
    <t>Solicitudes realizadas en tiempo y forma por los contratistas.</t>
  </si>
  <si>
    <t>SECIP</t>
  </si>
  <si>
    <t>Porcentaje de trámites administrativos formalizados por obra.</t>
  </si>
  <si>
    <t>(sumatoria de obras con tramites formalizados /total de obras con solicitud de trámites )*100</t>
  </si>
  <si>
    <t>Autorización de trabajos ejecutados por avance de obra (estimaciones)</t>
  </si>
  <si>
    <t>Porcentaje de estimaciones formalizadas por obra.</t>
  </si>
  <si>
    <t>(sumatoria de obras con estimaciones formalizadas/total de obras con solicitud de revision de estimacion)*100</t>
  </si>
  <si>
    <t>Revision de conceptos extraordinarios</t>
  </si>
  <si>
    <t>Reporte emitidos por la DGOP.</t>
  </si>
  <si>
    <t>Porcentaje de revisión de conceptos extraordinarios por obra.</t>
  </si>
  <si>
    <t>(sumatoria de obras con conceptos extraordinarios autorizados/total de obras con solicitud de revision de precios extraordinarios)*100</t>
  </si>
  <si>
    <t>Modificación del monto financiero del contrato, (convenio adicional, escalatorias)</t>
  </si>
  <si>
    <t>Porcentaje de trámites administrativos de convenio adicional  formalizados por obra.</t>
  </si>
  <si>
    <t>(sumatoria de obras con tramites formalizados de convenio adicional/total de obras con solicitud de trámites de convenio adicional)*100</t>
  </si>
  <si>
    <t xml:space="preserve">Porcentaje de trámite </t>
  </si>
  <si>
    <t>Obras de infraestructura municipal metropolitana y regional, construidas.</t>
  </si>
  <si>
    <t>El proyecto no sufre modificaciones y es aprobado por los beneficiarios y/o usuarios</t>
  </si>
  <si>
    <t>Número de obras concluidas de infraestructura municipal, metropolitana y regional.</t>
  </si>
  <si>
    <t>Sumatoria de Obras concluidas de infraestructura municipal metropolitana y regional.</t>
  </si>
  <si>
    <t>Las obras se realizan conforme al calendario ejecutado.</t>
  </si>
  <si>
    <t>Porcentaje de número de visitas técnicas realizadas  a obras de infraestructura municipal, metropolitana y regional.</t>
  </si>
  <si>
    <t>(Número de obras supervisadas de infraestructura municipal, metropolitana y regional/Total de obras programadas y autorizadas de infraestructura municipal metropolitana y regional.)*100</t>
  </si>
  <si>
    <t>Reportes emitidos por la DGOP</t>
  </si>
  <si>
    <t>Las Solicitudes son realizadas en tiempo y forma por los contratistas</t>
  </si>
  <si>
    <r>
      <t xml:space="preserve">(sumatoria de obras con tramites administrativos formalizados /total de obras con solicitud de trámites </t>
    </r>
    <r>
      <rPr>
        <sz val="11"/>
        <color rgb="FFFF0000"/>
        <rFont val="Calibri"/>
        <family val="2"/>
        <scheme val="minor"/>
      </rPr>
      <t>realizados</t>
    </r>
    <r>
      <rPr>
        <sz val="11"/>
        <color theme="1"/>
        <rFont val="Calibri"/>
        <family val="2"/>
        <scheme val="minor"/>
      </rPr>
      <t xml:space="preserve"> )*100</t>
    </r>
  </si>
  <si>
    <t>Porcentaje de trámite</t>
  </si>
  <si>
    <t>Reportes de avances físicos emitidos por la DGOP</t>
  </si>
  <si>
    <t>Revisión de conceptos extraordinarios</t>
  </si>
  <si>
    <t>Solicitudes realizadas en tiempo y forma por los contratistas</t>
  </si>
  <si>
    <t>Porcentaje de revisión de conceptos extraordinarios por obra</t>
  </si>
  <si>
    <t>Sumatoria de obras con conceptos extraordinarios autorizados/Total de obras con solicitud de revisión de precios extraordinarios*100</t>
  </si>
  <si>
    <t>Modificación del monto financiero del contrato (convenio adicional, escalatorias)</t>
  </si>
  <si>
    <t>Porcentaje de trámites realizados por concepto de: convenio adicional y/o escalatorias, formalizados por obra.</t>
  </si>
  <si>
    <t>Sumatoria de Obras con tramite formalizado de convenio adicional/Total de obras con solicitud de trámites de convenio adicional*100</t>
  </si>
  <si>
    <t>Contribuir a elevar el desarrollo regional y municipal mediante el incremento de la infraestructura urbana social básica y de equipamiento, privilegiando las regiones y municipios con mayores rezagos, así como la construcción de infraestructura que facilite la movilidad de personas y bienes.</t>
  </si>
  <si>
    <t>MIDE, Informe de Gobierno.</t>
  </si>
  <si>
    <t>Los recurso federales y municipales son autorizados y transferidos al estado de Jalisco en tiempo y forma.</t>
  </si>
  <si>
    <t>Periódico oficial, Avance del Programa de Obra,  publicado en medios electrónicos (página web SIOP), avance MIDE.</t>
  </si>
  <si>
    <t>Número de obras adicionales ejecutadas respecto al año inmediato anterior.</t>
  </si>
  <si>
    <t>Sumatoria de Obras concluidas de movilidad urbana y mejoramiento del anillo periférico+Sumatoria de Obras concluidas de infraestructura municipal metropolitana y regional.</t>
  </si>
  <si>
    <t>Los Habitantes de Jalisco cuentan con obra pública estatal ejecutada y supervisada en apego a las normas establecidas, y coadyubando en el desarrollo de infraestructura productiva.</t>
  </si>
  <si>
    <t>Periódico Oficial, Avance del Programa Anual de Obra publicado en medios electrónicos (página web SIOP).</t>
  </si>
  <si>
    <t>Los proyectos ejecutivos son recibidos en tiempo y forma.</t>
  </si>
  <si>
    <t>MIDE,  Informe de Gobierno.</t>
  </si>
  <si>
    <t>Número de obras concluidas de movilidad urbana y mejoramiento del anillo periférico e infraestructura municipal metropolitana y regional.</t>
  </si>
  <si>
    <t>Sumatoria de obras concluidas en 2015</t>
  </si>
  <si>
    <t>Proyectos para el desarrollo de infraestructura urbana en el estado de Jalisco</t>
  </si>
  <si>
    <t>Proyectos, planes y estudios carreteros y de comunicaciones y transporte elaborados y validados.</t>
  </si>
  <si>
    <t>SICOP, Convocatorias para licitación y adjudicación directa publicadas vía internet,  MIDE.</t>
  </si>
  <si>
    <t>Los predios son liberados, se cuenta con el permisos de los ayuntamientos y los estudios ambientales son autorizados.</t>
  </si>
  <si>
    <t>Áreas responsables por tipo de infraestructura de la DGPOP.</t>
  </si>
  <si>
    <t>Número de proyectos, planes y estudios carreteros y de comunicaciones,  diseñados, revisados , validados y/o concluidos.</t>
  </si>
  <si>
    <t xml:space="preserve">sumatoria de proyectos, planes y/o estudios terminados y validados </t>
  </si>
  <si>
    <t>Proyecto, planes y estudios.</t>
  </si>
  <si>
    <t>U</t>
  </si>
  <si>
    <t>Cuatrimestral</t>
  </si>
  <si>
    <t>Revisión del proyecto: Planos Arquitectónicos, Catalogo de conceptos, Calendarios de obra, Análisis de Precios Unitarios, Explosión de insumos, Números generadores, estudios previos (topográficos, mecánica de suelos, Estudios ambientales; MIA, ETJ, UMA, fitosanitarios y/o reforestaciones), Avalúos, escrituraciones, liberación de derechos de vía.</t>
  </si>
  <si>
    <t>Oficio de validación, acta de entrega-recepción.</t>
  </si>
  <si>
    <t>Se cuenta con la información necesaria de parte del municipio o contratista  Cumplimiento de las obligaciones pactadas en convenios.</t>
  </si>
  <si>
    <t>Áreas responsables por tipo de infraestructura de la DGPOP</t>
  </si>
  <si>
    <t>Porcentaje de proyectos, revisados, concluidos y/o validados.</t>
  </si>
  <si>
    <t>Número de proyectos revisados/Número de proyectos programados*100</t>
  </si>
  <si>
    <t>Mensual</t>
  </si>
  <si>
    <t>Elaboración de Bitácoras Electrónicas</t>
  </si>
  <si>
    <t>Por medio de página web y a través de consultores y administradores locales.</t>
  </si>
  <si>
    <t>Los residentes y superintendentes, cuentan con la FIEL proporcionadas por la SAT y conocen las claves de usuario y acceso proporcionadas por el administrador local.</t>
  </si>
  <si>
    <t>Porcentaje de bitácoras elaboradas y concluidas por contrato.</t>
  </si>
  <si>
    <t>Número de acciones ejecutadas / Número de bitácoras capturadas *100</t>
  </si>
  <si>
    <t>Autorización de: estimaciones,  convenios adicionales,  solicitud de prorrogas, precios extraordinarios, diferimientos, liberación de fianzas.</t>
  </si>
  <si>
    <t>Solicitudes atendidas.</t>
  </si>
  <si>
    <t>El contratista incluye en su solicitud los documentos soportes necesarios para su análisis y revisión.  Los formatos de autorización son firmados por todos los funcionarios involucrados.</t>
  </si>
  <si>
    <t>Porcentaje de solicitudes administrativas y pagos preautorizados requeridos en tiempo.</t>
  </si>
  <si>
    <t>(Sumatoria de solicitudes administrativas y pagos autorizados/Solicitudes recibidas)*100</t>
  </si>
  <si>
    <t>Elaboración de fichas SIPRO</t>
  </si>
  <si>
    <t>Por medio del SIIF y a través de los usuarios.</t>
  </si>
  <si>
    <t>Se cuenta con la información necesaria por parte del municipio o contratista.</t>
  </si>
  <si>
    <t>Porcentaje de fichas SIPRO elaboradas y validadas por proyecto ejecutivo.</t>
  </si>
  <si>
    <t>Número de fichas solicitadas/ Número de fichas capturadas *100</t>
  </si>
  <si>
    <t>Proyectos, planes y estudios de Imagen Urbana y Equipamiento elaborados y validados.</t>
  </si>
  <si>
    <t>SICOP,  Convocatorias para licitación y Adjudicación directa publicadas vía internet,   MIDE</t>
  </si>
  <si>
    <t xml:space="preserve">Predios liberados  Permisos otorgados de los ayuntamientos  Estudios ambientales autorizados  </t>
  </si>
  <si>
    <t>Número de proyectos, planes y estudios Imagen Urbana y Equipamiento diseñados, revisados, validados y/o concluidos.</t>
  </si>
  <si>
    <t>Proyecto, planes y estudios</t>
  </si>
  <si>
    <t>Oficio de validación, Acta de entrega-recepción</t>
  </si>
  <si>
    <t>Se cuenta con la información necesaria de parte del municipio o contratista  Cumplimiento de las obligaciones pactadas en convenios</t>
  </si>
  <si>
    <t>Sumatoria de proyectos recibidos/Sumatoria de proyectos validados*100</t>
  </si>
  <si>
    <t>Solicitudes atendidas</t>
  </si>
  <si>
    <t>El contratista incluye en su solicitud los documentos soportes necesarios para su análisis y revisión.  Los formatos de autorización son firmados por todos los funcionarios involucrados</t>
  </si>
  <si>
    <t>Por medio del SIIF y a través de los usuarios</t>
  </si>
  <si>
    <t>Contar con la información necesaria por parte del municipio o contratista</t>
  </si>
  <si>
    <t>Porcentaje de Fichas SIPRO elaboradas y validadas para los proyectos ejecutivos</t>
  </si>
  <si>
    <t>(Fichas SIPRO realizadas/Fichas SIPRO Validadas)*100</t>
  </si>
  <si>
    <t>Por medio de página web y a través de consultores y administradores locales</t>
  </si>
  <si>
    <t>Los residentes y superintendentes, cuentan con la FIEL proporcionadas por la SAT y conocen las claves de usuario y acceso proporcionadas por el administrador local</t>
  </si>
  <si>
    <t>Bitácoras elaboradas y concluidas por contrato</t>
  </si>
  <si>
    <t>Obras entregadas/Bitacoras elaboradas*100</t>
  </si>
  <si>
    <t>Proyectos, planes y estudios hidráulicos y del sistema vial en las Zonas Metropolitanas (Guadalajara, Ocotlán y Puerto. Vallarta), elaborados y validados.</t>
  </si>
  <si>
    <t>Predios liberados  Permisos otorgados de los ayuntamientos  Estudios ambientales autorizados</t>
  </si>
  <si>
    <t>Número de proyectos, planes y estudios hidráulicos y del sistema vial en las Zonas Metropolitanas (Guadalajara, Ocotlán y Pto. Vallarta) diseñados, revisados , validados y/o concluidos.</t>
  </si>
  <si>
    <t>Porcentaje  de Proyectos, revisados, concluidos y/o validados</t>
  </si>
  <si>
    <t>(Sumatoria de solicitudes de trámites administrativos de proyectos que se atendieron/ Sumatoria de solicitudes de trámites administrativos de proyectos recibidos)*100</t>
  </si>
  <si>
    <t>Porcentaje de Fichas SIPRO elaboradas y validadas para cada proyecto ejecutivo realizado</t>
  </si>
  <si>
    <t>(Fichas SIPRO realizadas/Fichas SIPRO solicitadas)*100</t>
  </si>
  <si>
    <t>Programa Anual de Obras a cargo de SIOP 2015</t>
  </si>
  <si>
    <t>Proyectos  ejecutivos  y obras terminadas</t>
  </si>
  <si>
    <t xml:space="preserve"> Proyectos ejecutivos/Obras terminadas*100</t>
  </si>
  <si>
    <t>Porcentaje de bitácoras elaboradas y concluidas por contrato</t>
  </si>
  <si>
    <t>(Sumatoria de bitácoras elaboradas y concluídas/Sumatoria de contratos validados y/o formalizados)*100</t>
  </si>
  <si>
    <t>Proyectos, planes y estudios de equipamiento e infraestructura municipal en el interior del estado, elaborados y validados.</t>
  </si>
  <si>
    <t xml:space="preserve">Control interno, vía web SIOP. </t>
  </si>
  <si>
    <t>Ingreso de documentación en tiempo y forma  Estudios previos autorizados  Proyecto ejecutivo completo</t>
  </si>
  <si>
    <t>Número de proyectos, planes y estudios equipamiento e infraestructura municipal diseñados, revisados  y validados.</t>
  </si>
  <si>
    <t>Trámites y gestión de permisos, viabilidad ante otras dependencias y/o dependencias normativas</t>
  </si>
  <si>
    <t>Notas informativas, oficios y memorándums internos y externos.</t>
  </si>
  <si>
    <t>Se cuenta con las firmas de autorización por parte de la dependencia  Se cuenta con los documentos anexos que se solicita por parte de la dependencia.</t>
  </si>
  <si>
    <t>Porcentaje de trámites autorizados.</t>
  </si>
  <si>
    <t>(Sumatoria de trámites y gestión de permisos y  viabilidad autorizados/Sumatoria de trámites y gestión de permisos  y viabilidad solicitados)*100</t>
  </si>
  <si>
    <t>Validación de Proyectos conceptuales y ejecutivos, estudios y planes</t>
  </si>
  <si>
    <t>Apoyo con gestión y viabilidad ante otras dependencias y/o dependencias normativas</t>
  </si>
  <si>
    <t xml:space="preserve"> Proyectos, revisados, concluidos y/o validados</t>
  </si>
  <si>
    <t>Contribuir al desarrollo de la infraestructura urbana del estado de Jalisco mediante  obras con estudios y proyectos  ejecutivos para su construcción.</t>
  </si>
  <si>
    <t>Control interno, vía web.</t>
  </si>
  <si>
    <t>Los diferentes niveles de gobierno y sociedad logran los acuerdos necesarios para la ejecución de las obras.</t>
  </si>
  <si>
    <t>Programa Anual de Obra SIOP. Solicitudes de Municipios y otras dependencias Relaciones de proyectos derivados de contingencias</t>
  </si>
  <si>
    <t>Porcentaje de proyectos ejecutivos terminados en relación al Programa Anual de Obras 2015</t>
  </si>
  <si>
    <t>(Sumatoria de acta entrega recepción de proyectos ejecutivos/Sumatoria de proyectos ejecutivos considerados en el Programa  Anual de Obra Pública 2015)*100</t>
  </si>
  <si>
    <t xml:space="preserve">La Infraestructura urbana del estado de Jalisco cuenta para su ejecución con  proyectos y estudios de tipo: carretero y de comunicaciones, de imagen urbana, equipamiento, hidráulicos, del sistema vial metropolitano, y de equipamiento e infraestructura municipal.  diseñados, revisados y  validados </t>
  </si>
  <si>
    <t>Control Interno de la Dirección General de Proyectos de Obra Pública.</t>
  </si>
  <si>
    <t>Las empresas contratadas concluyen en tiempo los proyectos ejecutivos.</t>
  </si>
  <si>
    <t>Actas de entrega de los proyectos terminados.</t>
  </si>
  <si>
    <t>Número de estudios, planes y proyectos terminados y validados de tipo: carreteros, imagen urbana, hidráulicos, viales e Infraestructura municipal.</t>
  </si>
  <si>
    <t>Sumatoria de Estudios, planes y proyectos terminados y validados de tipo: carreteros, imagen urbana, hidraúlicos, viales e Infraestructura municipal.</t>
  </si>
  <si>
    <t>OK MODIFICADO</t>
  </si>
  <si>
    <t>Vivienda</t>
  </si>
  <si>
    <t>Equidad de oportunidades</t>
  </si>
  <si>
    <t xml:space="preserve"> Instituto Jalisciense de la Vivienda </t>
  </si>
  <si>
    <t>Beneficiarios con pagos efectuados</t>
  </si>
  <si>
    <t>Transparencia</t>
  </si>
  <si>
    <t>Las reglas de operación son aplicadas</t>
  </si>
  <si>
    <t>IJALVI</t>
  </si>
  <si>
    <t>Número de beneficiarios que efectúan pagos</t>
  </si>
  <si>
    <t xml:space="preserve">Sumatoria de los beneficiarios que realiza pagos </t>
  </si>
  <si>
    <t>Beneficiario</t>
  </si>
  <si>
    <t>Aplicar de manera eficiente lo estipulado en las reglas de operación o los criterios definidos previamente con las áreas de Gestión Social y Jurídico, en los casos de: viviendas pendientes de asignar, abandonadas, invadidas y beneficiarios morosos.</t>
  </si>
  <si>
    <t>Viviendas escrituradas</t>
  </si>
  <si>
    <t>INEGI</t>
  </si>
  <si>
    <t>Los beneficiarios son propietarios de las viviendas  Los beneficiarios han terminado de pagar sus adeudos</t>
  </si>
  <si>
    <t>Número de viviendas escrituradas</t>
  </si>
  <si>
    <t>Sumatoria de las viviendas regularizadas</t>
  </si>
  <si>
    <t>Viviendas</t>
  </si>
  <si>
    <t>Viviendas Escrituradas</t>
  </si>
  <si>
    <t>IJALVI  Municipios</t>
  </si>
  <si>
    <t>Beneficiar a las familias jaliscienses con la conclusión de su proceso de consolidación de su patrimonio</t>
  </si>
  <si>
    <t>Registro Público de la Propiedad</t>
  </si>
  <si>
    <t>La documentación requerida se presenta de manera completa a la Institución/Municipio    El fraccionamiento está incorporado al Registro Público de la Propiedad</t>
  </si>
  <si>
    <t>Incrementar el número de familias proporcionando la certeza jurídica a través de la escritura de propiedad</t>
  </si>
  <si>
    <t xml:space="preserve">Sumatoria de las personas que terminan de pagar su vivienda </t>
  </si>
  <si>
    <t>Familias con escrituras</t>
  </si>
  <si>
    <t>Sexenal</t>
  </si>
  <si>
    <t>Servicios , Materiales y Suministros adquiridos</t>
  </si>
  <si>
    <t>Los proveedores seleccionados aportan un beneficio a la Institución a través de: calidad, garantía y mejor precio.</t>
  </si>
  <si>
    <t>Número de requisiciones atendidas</t>
  </si>
  <si>
    <t>Sumatoria de las requisiciones realizadas en el 2015 se incrementa un  con 10 %respecto del 2014</t>
  </si>
  <si>
    <t>Requisiciones</t>
  </si>
  <si>
    <t>Realizar la convocatoria</t>
  </si>
  <si>
    <t>El Instituto aplica los parámetros normativos en procesos de adquisición</t>
  </si>
  <si>
    <t>Número de procesos publicados</t>
  </si>
  <si>
    <t>Sumatoria de los procesos publicados</t>
  </si>
  <si>
    <t>Procesos</t>
  </si>
  <si>
    <t>Presentación de propuestas</t>
  </si>
  <si>
    <t>Los proveedores ingresan el 100% de las propuestas solicitadas</t>
  </si>
  <si>
    <t>Número de propuestas presentadas por los proveedores</t>
  </si>
  <si>
    <t>Sumatoria de las propuestas recibidas</t>
  </si>
  <si>
    <t>Propuestas Presentadas</t>
  </si>
  <si>
    <t>Evaluación cualitativa de proposiciones</t>
  </si>
  <si>
    <t>El Instituto evalúa el 100% de las propuestas ingresadas</t>
  </si>
  <si>
    <t>Número de propuestas a evaluar</t>
  </si>
  <si>
    <t>Sumatoria de las propuestas evaluadas</t>
  </si>
  <si>
    <t>Propuesta</t>
  </si>
  <si>
    <t>Realizar el Fallo</t>
  </si>
  <si>
    <t>El Instituto adjudica el 100% de los procesos iniciados.</t>
  </si>
  <si>
    <t>Número de procesos adjudicados</t>
  </si>
  <si>
    <t>Sumatoria de los fallos de adjudicación  notificados</t>
  </si>
  <si>
    <t>Fallos</t>
  </si>
  <si>
    <t>Prospectación de necesidades de vivienda, realizada</t>
  </si>
  <si>
    <t>1 Programa basado en resultados proyectado</t>
  </si>
  <si>
    <t>Los municipios cuentan con un predios aptos para desarrollar las acciones de vivienda</t>
  </si>
  <si>
    <t>Número de necesidades de acciones de vivienda detectadas en el estado</t>
  </si>
  <si>
    <t>Sumatoria de las necesidades de acciones de vivienda viables a ejecutar vs las necesidades de vivienda reales</t>
  </si>
  <si>
    <t xml:space="preserve">Necesidades </t>
  </si>
  <si>
    <t>Analizar las necesidades por muncipio</t>
  </si>
  <si>
    <t>Dir. de Planeación IJALVI</t>
  </si>
  <si>
    <t>Todos los municipios interesados envían solicitud del número de viviendas requeridos</t>
  </si>
  <si>
    <t>Número de solicitudes de vivienda</t>
  </si>
  <si>
    <t>Sumatoria de las viviendas solicitadas vs viviendas viables de ejecutar</t>
  </si>
  <si>
    <t>Elaborar diagnóstico de necesidades de vivienda en el estado</t>
  </si>
  <si>
    <t>Los municipios cuentan con terrenos apto para edificar vivienda</t>
  </si>
  <si>
    <t>Elaborar un programa de trabajo con presupuesto</t>
  </si>
  <si>
    <t>Los municipios cuentan con presupuesto destinado al rubro de vivienda</t>
  </si>
  <si>
    <t>Número de acciones con proyección física-financiera</t>
  </si>
  <si>
    <t>Sumatoria de las acciones a ejecutar</t>
  </si>
  <si>
    <t>Acción</t>
  </si>
  <si>
    <t>Entrega de acciones de vivienda</t>
  </si>
  <si>
    <t>Los beneficiarios cumplen con los requisitos estipulados en las reglas de operación</t>
  </si>
  <si>
    <t>Número de acciones entregadas</t>
  </si>
  <si>
    <t xml:space="preserve">Sumatoria de los acciones entregadas (por programa) </t>
  </si>
  <si>
    <t>Prototipos de vivienda elaborados por región bioclimática</t>
  </si>
  <si>
    <t>1 Plan de trabajo por región bioclimática</t>
  </si>
  <si>
    <t>El protipo de vivienda diseñado para la región es aceptado por el municipio</t>
  </si>
  <si>
    <t>Número de prototipos de vivienda elaborados por región bioclimática</t>
  </si>
  <si>
    <t>Sumatoria de los prototipos de vivienda aplicables por región con mejoras respecto a los elaborados en el 2014</t>
  </si>
  <si>
    <t>Prototipos de Vivienda</t>
  </si>
  <si>
    <t>Diseño de propuesta</t>
  </si>
  <si>
    <t>Dir. Técnica IJALVI</t>
  </si>
  <si>
    <t>Se cuenta con información necesaria para hacer propuesta</t>
  </si>
  <si>
    <t>Número de propuestas viables técnicamente</t>
  </si>
  <si>
    <t>Sumatoria de las propuestas viables tecnicamente</t>
  </si>
  <si>
    <t>Propuestas</t>
  </si>
  <si>
    <t>Analizar los costos por región</t>
  </si>
  <si>
    <t>Análisis de costos</t>
  </si>
  <si>
    <t>Se conocen los costos de todos los materiales</t>
  </si>
  <si>
    <t>Número de Catálogos de conceptos de la vivienda</t>
  </si>
  <si>
    <t>Sumatoria de presupuestos realizados</t>
  </si>
  <si>
    <t>Catálogo</t>
  </si>
  <si>
    <t>Desarrollo de proyecto tipo</t>
  </si>
  <si>
    <t>Dir. Gral. IJALVI</t>
  </si>
  <si>
    <t>El proyecto cumple con características básicas por región</t>
  </si>
  <si>
    <t>Número de Proyecto ejecutivo</t>
  </si>
  <si>
    <t>Número de regiones con prototipo de vivienda</t>
  </si>
  <si>
    <t>Proyecto</t>
  </si>
  <si>
    <t>Validación de proyecto tipo</t>
  </si>
  <si>
    <t>El proyecto cumple con características y costos</t>
  </si>
  <si>
    <t>Número de Prototipo avalado por el Director General</t>
  </si>
  <si>
    <t>Sumatoria  de proyectos autorizados</t>
  </si>
  <si>
    <t>Observaciones realizadas, atendidas</t>
  </si>
  <si>
    <t>El Instituto cuenta con la información solicitada en las observaciones hechas por las instancias externas e internas</t>
  </si>
  <si>
    <t>Número de observaciones realizadas</t>
  </si>
  <si>
    <t>Reducción de  las observaciones encontradas en comparación con el ejercicio anterior (2014)</t>
  </si>
  <si>
    <t>Observación</t>
  </si>
  <si>
    <t>Descendente</t>
  </si>
  <si>
    <t>Seguimiento constante a las observaciones que resulten de las auditorias externas</t>
  </si>
  <si>
    <t>Se contempla programa de trabajo de cada ente fiscalizador</t>
  </si>
  <si>
    <t>Número de Observación de Auditorias Realizadas</t>
  </si>
  <si>
    <t>Sumatoria de las auditorías realizadas</t>
  </si>
  <si>
    <t>Seguimiento constante a las observaciones que resulten de las auditorias internas</t>
  </si>
  <si>
    <t>Se tiene en consideración programa operativo del Instituto</t>
  </si>
  <si>
    <t>Número de Observaciones de Auditorías realizadas</t>
  </si>
  <si>
    <t>6.2 Sumatoria de las auditorías realizadas</t>
  </si>
  <si>
    <t>IJALVI posicionado en el sector de la vivienda, los organismos, las cámaras y los colegios en Jalisco</t>
  </si>
  <si>
    <t>El Instituto aplica las políticas de vivienda en los proyectos que se elaboran en el estado</t>
  </si>
  <si>
    <t>Número de convenios firmados con organismos municipales, estatales y nacionales de vivienda, así como del sector de la vivienda y la construcción</t>
  </si>
  <si>
    <t>Sumatoria de los convenios firmados</t>
  </si>
  <si>
    <t>Convenio</t>
  </si>
  <si>
    <t xml:space="preserve">Instalación del Consejo Técnico Consultivo </t>
  </si>
  <si>
    <t>Los organismos convocados aceptan formar parte del Consejo</t>
  </si>
  <si>
    <t>Convocatorias realizadas</t>
  </si>
  <si>
    <t>Número de convocatorias realizadas</t>
  </si>
  <si>
    <t>Convocatoria</t>
  </si>
  <si>
    <t>Mejora de la Vivienda</t>
  </si>
  <si>
    <t>Semestral</t>
  </si>
  <si>
    <t>Contribuir  a que la población en el estado  tenga cubierta una de sus necesidades básicas, a través de la rectoría de la Política Estatal de Vivienda</t>
  </si>
  <si>
    <t>Los habitantes en el estado cuentan con acceso a los programas de vivienda</t>
  </si>
  <si>
    <t>Número de Unidades de Rezago habitacional</t>
  </si>
  <si>
    <t>Número de nuevos matrimonios vs la oferta de vivienda</t>
  </si>
  <si>
    <t>Las familias jaliscienses son beneficiadas con la conclusión de su proceso de consolidación de su patrimonio</t>
  </si>
  <si>
    <t>Número de escrituras entregadas a los beneficiarios</t>
  </si>
  <si>
    <t>Sumatoria de las escrituras entregadas</t>
  </si>
  <si>
    <t>Escrituras</t>
  </si>
  <si>
    <t>Garantizar la certeza jurídica en la generación, ejecución y conservación de la obra pública del estado de Jalisco</t>
  </si>
  <si>
    <t>Asuntos juridiccionales atendidos en la Dirección Contenciosa.</t>
  </si>
  <si>
    <t>Registro de asuntos en la dirección de área.</t>
  </si>
  <si>
    <t xml:space="preserve">Existencia de juicios favorables. </t>
  </si>
  <si>
    <t>Informe por cualquier medio de la Dirección de lo Contencioso.</t>
  </si>
  <si>
    <t>Numero de asuntos juridiccionales de lo contencioso atendidos</t>
  </si>
  <si>
    <t>Sumatoria de asuntos atendidos</t>
  </si>
  <si>
    <t>Asuntos Jurisdiccionales</t>
  </si>
  <si>
    <t>Se reciben los asuntos jurisdiccionales de instancias externas o internas</t>
  </si>
  <si>
    <t xml:space="preserve">Se reciben asuntos de este tema. </t>
  </si>
  <si>
    <t>Registro de asuntos recibidos</t>
  </si>
  <si>
    <t>Número de asuntos jurisdiccionales recibidos.</t>
  </si>
  <si>
    <t xml:space="preserve"> Sumatoria de asuntos jurisdiccionales recibidos en la Dirección Contenciosa.</t>
  </si>
  <si>
    <t>Inicio de  procedimientos internos haciendo valer normas aplicables</t>
  </si>
  <si>
    <t>Se cumplen las normas internas.</t>
  </si>
  <si>
    <t>Registro de procedimientos administrativos iniciados</t>
  </si>
  <si>
    <t>Número de procedimientos administrativos iniciados.</t>
  </si>
  <si>
    <t xml:space="preserve">Sumatoria de Procedimientos administrativos iniciados </t>
  </si>
  <si>
    <t xml:space="preserve">Procedimientos administrativos </t>
  </si>
  <si>
    <t>Seguimiento a juicios entablados en contra con seguimientop procesal ( minimo 300)</t>
  </si>
  <si>
    <t>Existencia de juicios en contra con seguimiento procesal</t>
  </si>
  <si>
    <t>Número de juicios entablados en contra con seguimiento procesal.</t>
  </si>
  <si>
    <t>Sumatoria de juicios entablados en contra a los que se les da seguimiento procesal</t>
  </si>
  <si>
    <t>Juicios</t>
  </si>
  <si>
    <t xml:space="preserve">Interposición de  recursos jurídicos que en derecho corresponda </t>
  </si>
  <si>
    <t>Existencia de juicios.</t>
  </si>
  <si>
    <t>Registro de recursos interpuestos</t>
  </si>
  <si>
    <t>Número de  recursos interpuestos.</t>
  </si>
  <si>
    <t>Sumatoria de recursos interpuestos</t>
  </si>
  <si>
    <t>Recursos interpuestos</t>
  </si>
  <si>
    <t xml:space="preserve">Dotación de soporte jurídico y técnico a través de peritajes </t>
  </si>
  <si>
    <t>Registro de peritajes en la dirección de área.</t>
  </si>
  <si>
    <t>Existe requerimiento de soporte con peritajes en los juicios.</t>
  </si>
  <si>
    <t>Registro de peritajes iniciados</t>
  </si>
  <si>
    <t>Número de peritajes realizados.</t>
  </si>
  <si>
    <t>Sumatoria de Peritajes realizados</t>
  </si>
  <si>
    <t xml:space="preserve">Peritajes </t>
  </si>
  <si>
    <t>Sujeción a  mandatos judiciales</t>
  </si>
  <si>
    <t>Existencia de laudos y sentencias.</t>
  </si>
  <si>
    <t>Registro en expedientes de mandatos judiciales acatados</t>
  </si>
  <si>
    <t>Número de mandatos judiciales acatados.</t>
  </si>
  <si>
    <t>Sumatoria de Mandatos Judiciales acatados</t>
  </si>
  <si>
    <t>Mandatos</t>
  </si>
  <si>
    <t>Informar al Secretario los mandatos judiciales.</t>
  </si>
  <si>
    <t>Registro en  expedientes de mandatos judiciales informados</t>
  </si>
  <si>
    <t>Número de mandatos judiciales informados al Srio.</t>
  </si>
  <si>
    <t>Sumatoria de Mandatos judiciales informados al Secretario.</t>
  </si>
  <si>
    <t>Convenios y contratos elaborados.</t>
  </si>
  <si>
    <t>Registro de convenios en la Dirección General Jurídica.</t>
  </si>
  <si>
    <t>Asignación de órdenes de trabajo por parte de la Secretaria y solicitudes de particulares para hacer uso de la vía pública.(mínimo 500 convenios)</t>
  </si>
  <si>
    <t>Informe por cualquier medio de la Dirección de lo Consultivo.</t>
  </si>
  <si>
    <t>Número de convenios y contratos formalizados</t>
  </si>
  <si>
    <t>Sumatoria de convenios y contratos formalizados</t>
  </si>
  <si>
    <t>Convenio y Contrato</t>
  </si>
  <si>
    <t>Recepción de solicitudes de generación de contrato respecto de órdenes de trabajo.</t>
  </si>
  <si>
    <t>Registro en la dirección de área</t>
  </si>
  <si>
    <t>Existencia de solicitudes  de elaboración de contratos y/o convenios de otras Dirección de área.</t>
  </si>
  <si>
    <t>Registro en la dirección de área de la solicitudes recibidas</t>
  </si>
  <si>
    <t>Número de solicitudes para elaboración de contrato recibidas.</t>
  </si>
  <si>
    <t>Solicitudes de generación de contrato recibidas</t>
  </si>
  <si>
    <t>Número de solicitudes recibidas</t>
  </si>
  <si>
    <t>Análisis de  peticiones e instrumentación jurídicamediante la generación de contratos de obra</t>
  </si>
  <si>
    <t>Existe requerimiento de contratación de obra por parte de la Secretaria.</t>
  </si>
  <si>
    <t>Registro en dirección de área de expedientes por contrato generado</t>
  </si>
  <si>
    <t>Número de contratos de obra generados.</t>
  </si>
  <si>
    <t>Sumatoria de Contratos de obra generados</t>
  </si>
  <si>
    <t>Número de contratos de obra generados</t>
  </si>
  <si>
    <t>Seguimiento a cumplimiento de contratos y generación de convenios modificatorios</t>
  </si>
  <si>
    <t>Existe requerimiento de seguimiento a contratos con convenios modificatorios.</t>
  </si>
  <si>
    <t xml:space="preserve">Registro en dirección de área de seguimiento en expedientes de contratos </t>
  </si>
  <si>
    <t>Número de contratos con seguimiento realizado para su cumplimiento</t>
  </si>
  <si>
    <t>Sumatoria de Contratos de obra con seguimiento</t>
  </si>
  <si>
    <t xml:space="preserve">Contratos </t>
  </si>
  <si>
    <t xml:space="preserve">Inicio de procedimientos administrativos a empresas por incumplimiento </t>
  </si>
  <si>
    <t xml:space="preserve">Registro en la dirección de área </t>
  </si>
  <si>
    <t>Exista incumplimiento de contrato y/o  por parte de las empresas.</t>
  </si>
  <si>
    <t>Registro en dirección de área  de expedientes de  procedimientos  administrativos interpuestos por incumplimiento</t>
  </si>
  <si>
    <t>Número de procesos administrativos iniciados a empresas por incumplimiento de contratos.</t>
  </si>
  <si>
    <t xml:space="preserve">Procesos administrativos </t>
  </si>
  <si>
    <t>Atención de observaciones y solicitudes de instancias fiscalizadoras.</t>
  </si>
  <si>
    <t xml:space="preserve">Registro en la dirección de área de las respuestas dadas. </t>
  </si>
  <si>
    <t>Existencia de solicitudes de información por parte de instancias fiscalizadoras</t>
  </si>
  <si>
    <t>Registro en dirección de área de respuestas dadas a las instancias fiscalizadoras</t>
  </si>
  <si>
    <t>Número de atenciones brindadas a instancias fiscalizadoras.</t>
  </si>
  <si>
    <t>Sumatoria de Atenciones brindadas a instancias fiscalizadoras</t>
  </si>
  <si>
    <t>Generación de convenios de usos de suelo respecto de la vía pública propiedad estatal.</t>
  </si>
  <si>
    <t xml:space="preserve">Registro en la dirección de área de convenios de uso de suelo elaborados </t>
  </si>
  <si>
    <t>Existencia de solicitudes de particulares para hacer uso de la propiedad estatal.</t>
  </si>
  <si>
    <t>Registro en la dirección de área de  convenios elaborados</t>
  </si>
  <si>
    <t>Número de convenios de uso de suelo realizados.</t>
  </si>
  <si>
    <t>Sumatoria de Convenios de uso de suelo elaborados</t>
  </si>
  <si>
    <t>Contribuir a la construcción de infraestructura dentro del marco legal aplicable, mediante la cual se facilite la movilidad de las personas y los bienes en el estado de Jalisco.</t>
  </si>
  <si>
    <t>Informes de las Dirección de área compilados por la Dirección General Jurídica. Programa  Anual de Obra</t>
  </si>
  <si>
    <t>Los contratos y convenios son realizados conforme a la normatividad que les aplica.</t>
  </si>
  <si>
    <t>Informes de Asuntos atendidos de las Dirección de área compilados por la Dirección General Jurídica.</t>
  </si>
  <si>
    <t>Programa de Infraestructura Anual 2015 de la SIOP apegados a la normatividad aplicable.</t>
  </si>
  <si>
    <t>Sumatoria de acciones del Programa Anual de Infraestructura 2015 de competencia jurídica atendidas</t>
  </si>
  <si>
    <t>Programa Anual</t>
  </si>
  <si>
    <t>La población de Jalisco cuenta con un programa implementado que eficientice y provee solidez jurídica en el ejercicio de los recursos destinados a proyectos de infraestructura y obra pública.</t>
  </si>
  <si>
    <t>Existencia de asuntos jurisdiccionales con necesidad de ser atendidos, contratos por ser formalizados y fluidez y disposición en procesos de expropiación y adquisición de predios.</t>
  </si>
  <si>
    <t>Informes de asuntos atendidos de las Dirección de área compilados por la Dirección General Jurídica.</t>
  </si>
  <si>
    <t>Número de asuntos jurisdiccionales atendidos en la Dirección General.</t>
  </si>
  <si>
    <t>Sumatoria de asuntos jurisdiccionales atendidos</t>
  </si>
  <si>
    <t>Asunto</t>
  </si>
  <si>
    <t>Protección Ambiental</t>
  </si>
  <si>
    <t>Administración del Agua</t>
  </si>
  <si>
    <t>Entorno y vida sustentable</t>
  </si>
  <si>
    <t>Agua y reservas hidrológicas</t>
  </si>
  <si>
    <t>Gestión integral de los recursos hídricos</t>
  </si>
  <si>
    <t>Planeación, Programación, Presupuestación y Administración realizada</t>
  </si>
  <si>
    <t>Publicados en el portal de la CEA</t>
  </si>
  <si>
    <t>Se formalizaron los Anexos CONAGUA-CEA</t>
  </si>
  <si>
    <t>CEA</t>
  </si>
  <si>
    <t>Número de Programas, planes regionales, convenios, acuerdos, documentos elaborados y actualizados</t>
  </si>
  <si>
    <t>Sumatoria de Programas, Planes Regional, Convenios, Acuerdos, Documentos  Elaborados y Actualizados</t>
  </si>
  <si>
    <t>Realizar Programas y planes, Convenios, Acuerdos y Anexos, Convenios, Acuerdos y Anexos, Presupuestación Recursos Humanos, Financieros y Materiales, Administración Recursos Humanos, Financieros y Materiales</t>
  </si>
  <si>
    <t>Documentos Elaborados  Convenios, Acuerdos y Anexos Formalizados, Publicación Presupuesto, Publicación estados Financieros Portal de la CEA</t>
  </si>
  <si>
    <t>Existe participación de la CEA  Asignación de Recursos  Anexos CONAGUA-CEA Formalizados  Convenio Municipio-CEA Formalizados  Asignación de Recursos  Participación Dirección de Área  Los estados Financieros se elaboran en tiempo y forma</t>
  </si>
  <si>
    <t>Documento</t>
  </si>
  <si>
    <t>Programa de Administración de Cuencas ejecutado</t>
  </si>
  <si>
    <t>Estudios, Fichas, Estaciones en Marcha, Convenios y Minutas Realizados</t>
  </si>
  <si>
    <t>Número de Estudios, fichas, estaciones, convenios, Reunión realizados</t>
  </si>
  <si>
    <t>Sumatoria de Estudios, Fichas, Estaciones, Reuniones realizados y Convenios formalizados con la CONAGUA</t>
  </si>
  <si>
    <t>Realizar Estudios  Hidrológicos, de Impacto Regulatorio y de  Monitoreo y Modelación Realizados  Fichas Hidrológicas Realizadas  Convenios Formalizados  Reunión Celebradas  Dictamen Técnico  Manifestaciones de Impacto Ambiental  Cuantificación de Maleza  Acuatica en Embalses del estado  Manifestaciones de Impacto Ambiental en Obras o en Control de Malezas Acuáticas</t>
  </si>
  <si>
    <t xml:space="preserve">Estudios Realizados  Fichas Hidrológicas Realizadas  Convenios Formalizados  Minutas Formalizadas  Dictámenes  Manifestaciones de Impacto Ambiental  </t>
  </si>
  <si>
    <t xml:space="preserve">Se cuenta con asignación de Recursos  Participación de Contratistas  Cumplimiento Contratista  Levantamiento de Información  Obras Ejecutadas  Cumplimiento de las Empresas  </t>
  </si>
  <si>
    <t>Calidad del Agua</t>
  </si>
  <si>
    <t>Operación dentro de Norma de 19 Ptars a cargo de la CEA   Operación dentro de Norma de Ptars El Ahogado y Agua Prieta   Muestreos de Descargas de Agua   Programa Agua  Limpia</t>
  </si>
  <si>
    <t>Estudios Realizados  Fichas Hidrológicas Realizadas  Convenios Formalizados  Minutas Formalizadas  Dictámenes  Manifestaciones de Impacto Ambiental</t>
  </si>
  <si>
    <t>Se cuenta con asignación de Recursos Convenios Municipios-CEA. Existe asignación de Recursos Convenio Prestación de Servicios Cumplimiento Empresa</t>
  </si>
  <si>
    <t>Millones de metros cúbicos incrementados de aguas tratadas residuales en la Zona Conurbada de Guadalajara</t>
  </si>
  <si>
    <t xml:space="preserve">Sumatoria de Millones de Metros Cúbicos de Agua Tratada </t>
  </si>
  <si>
    <t>Millones de Metros Cúbicos</t>
  </si>
  <si>
    <t>Programa Calidad del Agua, ejecutado</t>
  </si>
  <si>
    <t>Promoción y difusión institucional realizada</t>
  </si>
  <si>
    <t>Eventos realizados</t>
  </si>
  <si>
    <t>Número de Eventos de promoción y Difusión</t>
  </si>
  <si>
    <t>Sumatoria de Eventos de Promoción y Difusión Realizados</t>
  </si>
  <si>
    <t>Eventos</t>
  </si>
  <si>
    <t>Bitácoras de Caudal Tratado Factura de Pago</t>
  </si>
  <si>
    <t>Programa Cultura del Agua  Campañas  Mediaticas y  Eventos de Difusión de Servicios,  Actividades y Programas Hídricos de La CEA  Campañas Internas   Campañas en Redes Sociales</t>
  </si>
  <si>
    <t xml:space="preserve">Cierre de Programa  Televisión, Radio, Prensa Escrita, Redes Sociales, Espectaculares  Exposiciones Realizadas   Monitores de Redes    </t>
  </si>
  <si>
    <t>Se cuenta con asignación de Recursos Participación Ecas de Municipios  Los eventos se realizan conforme a lo programado  Se cuenta con las fotografías y el material necesario para la realización de la exposición   Asignación de Recursos</t>
  </si>
  <si>
    <t>Numero de eventos de promoción y difusión de las obras construidas y atención a la ciudadanía en materia de agua potable, alcantarillado y saneamiento</t>
  </si>
  <si>
    <t>Cumplimiento de Normatividad y Obligaciones realizada</t>
  </si>
  <si>
    <t>Informe final de auditorías y verificaciones</t>
  </si>
  <si>
    <t>Se retroalimenta al personal de la CEA con los resultados de las Auditorías</t>
  </si>
  <si>
    <t>Sumatoria de auditorias y verificaciones realizadas para verificar el cumplimiento de la aplicación de a normatividad</t>
  </si>
  <si>
    <t xml:space="preserve">Sumatoria de Auditorias y Verificaciones  realizadas en cumplimiento a la normatividad </t>
  </si>
  <si>
    <t>Auditorías y Verificación</t>
  </si>
  <si>
    <t>Auditorias Administrativas   Auditorias Financieras  Auditorias Operacionales  Verificaciones de Obras   Verificaciones de Servicios</t>
  </si>
  <si>
    <t>Informe Final de Auditoria, Informe Final de Verificaciones</t>
  </si>
  <si>
    <t xml:space="preserve">Se cuenta con asignación de recursos obras en proceso y concluidas. </t>
  </si>
  <si>
    <t>Auditorias y Verificaciones Realizadas para verificar el cumplimiento de la aplicación de la normatividad</t>
  </si>
  <si>
    <t>Abastecimiento y Saneamiento para el estado, ejecutado el programa 2015</t>
  </si>
  <si>
    <t>CEA SINCEJ Actas Entrega Recepción Obras Funcionando</t>
  </si>
  <si>
    <t>Cobertura de Abastecimiento y Saneamiento</t>
  </si>
  <si>
    <t>Sumatoria de metros cúbicos de agua potable y agua saneada</t>
  </si>
  <si>
    <t>Millones de M3</t>
  </si>
  <si>
    <t>Procesos de Contratación  Estudios y Proyectos   Obras Hidráulicas  Supervisión de Obras</t>
  </si>
  <si>
    <t>Contratos Formalizados  Estudios  Terminados  Finiquitos de Obras Actas Entrega-Recepción  Bitácoras de Supervisión Informe Final de Supervisión</t>
  </si>
  <si>
    <t>Existe ministración Oportuna de Recursos Federales Actas de Fallo  Cumplimiento Contratista Eficiente Construcción de las Obras Fenómenos Hidrometeorológicos  Proyectos Ejecutivos Obras Ejecutadas Cumplimiento de las Empresas  Asignación de Obras Cumplimiento de las Empresas</t>
  </si>
  <si>
    <t>Coberturas de Abastecimiento y Saneamiento de agua de la Zona Conurbada de Guadalajara</t>
  </si>
  <si>
    <t>Sumatoria de acciones hidráulicas realizadas (obras, estudios, proyectos y supervisión)</t>
  </si>
  <si>
    <t>Contribuir a la Sustentabilidad del Recurso Hídrico mediante la gestión integral de los recursos hídricos de Jalisco en coordinación con la población y los tres niveles de gobierno</t>
  </si>
  <si>
    <t>CEA Publicación de Documentos</t>
  </si>
  <si>
    <t>Los programas a cargo de la CEA se desarrollan conforme a la planeación realizada</t>
  </si>
  <si>
    <t>Porcentaje de cumplimiento de componentes 1,2,3,4,5 y 6</t>
  </si>
  <si>
    <t>(Estudios, Fichas, Estaciones, Convenios y Reuniones Realizados en 2015/Estudios, Fichas, Estaciones, Convenios Y Reuniones Programados 2015)*100</t>
  </si>
  <si>
    <t xml:space="preserve">Porcentaje </t>
  </si>
  <si>
    <t>Los recursos hídricos de Jalisco se gestionan Integralmente en coordinación con la población y los tres niveles de gobierno</t>
  </si>
  <si>
    <t>Se realiza gestión de Recursos federales, municipales y otros aportantes</t>
  </si>
  <si>
    <t>Porcentaje de Gestión Integral del Recurso Hídrico</t>
  </si>
  <si>
    <t>(Programas, Planes Regional, Convenios, Acuerdos, Documentos  Elaborados y Actualizados/Programas, Planes Regional, Convenios, Acuerdos, Documentos  Programados)*100</t>
  </si>
  <si>
    <t>Porcentaje de gestión</t>
  </si>
  <si>
    <t>Desarrollo Económico</t>
  </si>
  <si>
    <t>Transporte</t>
  </si>
  <si>
    <t>Transporte por Carretera</t>
  </si>
  <si>
    <t>Conservación de la red carretera estatal</t>
  </si>
  <si>
    <t xml:space="preserve">Trabajos de conservación rutinaria realizados: bacheo superficial y aislado, limpieza de superficie de rodamiento, derecho de vía, alcantarillas y cunetas, peposición y manteniemiento del señalamiento y trabajos de balizamiento. </t>
  </si>
  <si>
    <t xml:space="preserve"> Informe Anual de Gobierno, MIDE ( Monitoreo de Indicadores de Desarrollo), Comunicados de Prensa, Radio y Televisión de acciones relevantes, Colegio de Ingenieros, Cámara Mexicana de la Industria de la Construcción CMCI, Empresas Contratadas</t>
  </si>
  <si>
    <t>Se cuentan con  la programación de los trabajos de conservación rutinaria  de acuerdo al personal, herramientas, maquinaria y material suministrado.</t>
  </si>
  <si>
    <t>Reporte de Actividades realizadas por las Residencias, Impreso y Digital. DGIC</t>
  </si>
  <si>
    <t>Número de kilómetros conservados rutinariamente, acumulados en comparación al año anterior.</t>
  </si>
  <si>
    <t>Sumatoria de kilómetros de carreteras conservados rutinariamente 2015</t>
  </si>
  <si>
    <t>KM de Carreteras Conservadas</t>
  </si>
  <si>
    <t>Trabajos de Bacheo superficial y profundo aislado</t>
  </si>
  <si>
    <t xml:space="preserve"> Informe Anual de Gobierno, MIDE (Monitoreo de Indicadores de Desarrollo), Comunicados de Prensa, Radio y Televisión de acciones relevantes, Colegio de Ingenieros, Cámara Mexicana de la Industria de la Construcción CMCI, Empresas Contratadas.</t>
  </si>
  <si>
    <t>Los materiales son suministrados en tiempo y forma de acuerdo a los especificaciones solicitadas.</t>
  </si>
  <si>
    <t>Reporte de Actividades realizadas por las Residencias, Impreso y Digital. DGIC. Pruebas de laboratorio realizadas por personal de la Dirección de Ingeniería.</t>
  </si>
  <si>
    <t>Número de metros de bacheo superficial y profundo en comparación al año anterior.</t>
  </si>
  <si>
    <t>Sumatoria de metros de bacheo superficial y profundo 2015</t>
  </si>
  <si>
    <t>Metros cúbicos.</t>
  </si>
  <si>
    <t>Trabajos de Limpieza de la superfice de rodamiento, derecho de vía, obras de drenaje y complementarias, Reposición y limpieza de vialetas, botones, barreras centrales y señalamiento vertical</t>
  </si>
  <si>
    <t>La herramienta, maquinaria se encuentra en buenas condiciones, además de que se cuenta el material para su correcta colocación.</t>
  </si>
  <si>
    <t>Número de kilómetros de limpieza y reposición de señalamiento en comparación con el año anterior.</t>
  </si>
  <si>
    <t>Sumatoria de kilómetros de señalamiento 2015.</t>
  </si>
  <si>
    <t xml:space="preserve">Kilómetros de limpieza y reposición de señalamiento </t>
  </si>
  <si>
    <t>Trabajos de Balizamiento en la superficie de rodamiento</t>
  </si>
  <si>
    <t>La maquinaria esta en buen estado para la aplicación de la pintura , además de que el material cumple con las especificaciones solicitadas.</t>
  </si>
  <si>
    <t xml:space="preserve">Reporte de Actividades realizadas por las Residencias, Impreso y Digital. DGIC. </t>
  </si>
  <si>
    <t>Número de kilómetros de carreteras balizados en comparación al año anterior.</t>
  </si>
  <si>
    <t>Sumatoria de kilómetros de carreteras balizadas 2015</t>
  </si>
  <si>
    <t>Kilómetros de carreteras balizadas</t>
  </si>
  <si>
    <t>Contribuir a una mejorar  la movilidad de las personas y los bienes mediante la construcción de infraestructura y  modernizando,  incrementando y manteniendo en buenas condiciones la infraestructura carretera.</t>
  </si>
  <si>
    <t xml:space="preserve"> Informe Anual de Gobierno, MIDE ( Monitoreo de Indicadores de Desarrollo), Comunicados de Prensa, Radio y Televisión de acciones relevantes, Colegio de Ingenieros, Cámara Mexicana de la Industria de la Construcción CMCI, Empresas Contratadas.</t>
  </si>
  <si>
    <t>Se cuenta con tramites de licitaciones, concursos y contratación en tiempo. El mantenimiento preventivo se lleva a cabo antes del temporal de lluvias. Los materiales y renta de equipo  son suministrados en tiempo y especificaciones.</t>
  </si>
  <si>
    <t>Reporte emitidos por  la DGIC.</t>
  </si>
  <si>
    <t>Porcentaje del índice de servicio actual en comparación al año anterior.</t>
  </si>
  <si>
    <t>(Indice de Servicio Actual 2015/Indice de Servicio Anterior 2014)*100</t>
  </si>
  <si>
    <t>Porcentaje de servicio</t>
  </si>
  <si>
    <t>Los usuarios cuentan con carreteras rápidas, seguras, confortables que impacten el costo de translado de los propios usuarios y mercancias haciendo el estado de Jalisco mas competitivo y provocando el desarrollo.</t>
  </si>
  <si>
    <t xml:space="preserve"> Informe Anual de Gobierno, MIDE, Comunicados de Prensa, Radio y Televisión de acciones relevantes, Colegio de Ingenieros, Cámara Mexicana de la Industria de la Construcción CMCI, Empresas Contratadas.</t>
  </si>
  <si>
    <t>El mantenimiento carretero se lleva a cabo antes, durante y después del temporal de lluvia. Se cuenta con el material y equipo suficiente para atender las contingencias que se den por situaciones climáticas o de otro índole.</t>
  </si>
  <si>
    <t>Reporte de Actividades realizadas por las Residencias.</t>
  </si>
  <si>
    <t>Número de carreteras mejoradas de la red carretera estatal respecto al año 2014.</t>
  </si>
  <si>
    <t>(Número de Carreteras mejoradas en  2015/Número de Carreteras mejoradas en 2014)*100</t>
  </si>
  <si>
    <t>Porcentaje de Carreteras mejoradas</t>
  </si>
  <si>
    <t>Construcción de la red carretera estatal</t>
  </si>
  <si>
    <t>Construcción de carreteras tipo C (7 mts de ancho de corona en dos carriles de 3.5 mts de ancho cada uno).</t>
  </si>
  <si>
    <t>SCT, INEGI, Instituto de Información Estadística y Geográfica del estado de Jalisco, Informe Anual de Gobierno, MIDE (Monitoreo de Indicadores de Desarrollo).</t>
  </si>
  <si>
    <t>Se cuenta con proyecto ejecutivo, estudios ambientales, problemas jurídicos resueltos, empresas contratista calificadas de acuerdo al ramo y especialidad requerida.</t>
  </si>
  <si>
    <t>Reporte de avance de obra formulados por la DGIC.</t>
  </si>
  <si>
    <t>Número  de kilómetros de carreteras construidos.</t>
  </si>
  <si>
    <t>Sumatoria de Kilómetros de carreteras construidos  2015</t>
  </si>
  <si>
    <t xml:space="preserve"> Km de Carreteras Construidos </t>
  </si>
  <si>
    <t>Construcción de terracerías.</t>
  </si>
  <si>
    <t>Se cuenta con la supervisión por parte del personal de la DGIC verificando que los trabajos ejecutados sean de acuerdo al proyecto entregado a la empresa contratista. Se realizan las pruebas de laboratorio para verificar que el material suministrado cumple con las especificaciones y que los volúmenes aplicados  son correctos.</t>
  </si>
  <si>
    <t>Reporte de avance de obra formulados por supervisores de la Dirección de Construcción, Pruebas de laboratorio presentadas por personal de la Dirección de Ingeniería y laboratorios externos</t>
  </si>
  <si>
    <t>Porcentaje de kilómetros de construcción de terracerías.</t>
  </si>
  <si>
    <t>(Sumatoria de kilómetros de terracerías construidos/Sumatoria de kilómetros de terracerías programados para construir)*100</t>
  </si>
  <si>
    <t>Porcentaje de kilómetros de terracerías</t>
  </si>
  <si>
    <t>Construcción de obras de drenaje y obras complementarias.</t>
  </si>
  <si>
    <t>Porcentaje de kilómetros de construcción de obras de drenaje.</t>
  </si>
  <si>
    <t>(Sumatoria de kilómetros Construidos de Obras de Drenaje/Total de Kilómetros programados de Obras de Drenaje )*100</t>
  </si>
  <si>
    <t>Porcentaje de kilómetros de obras de drenaje</t>
  </si>
  <si>
    <t>Construcción de estructuras.</t>
  </si>
  <si>
    <t>Porcentaje de kilómetros de construcción de estructuras.</t>
  </si>
  <si>
    <t>(Sumatoria de kilómetros Construidos de Estructuras /Sumatoria de kilómetros de Estructuras programados para ejecutar en el año)*100</t>
  </si>
  <si>
    <t>Porcentaje de kilómetros de estructuras</t>
  </si>
  <si>
    <t>Construcción de pavimentos.</t>
  </si>
  <si>
    <t>Porcentaje de Kilómetros de construcción de pavimentos.</t>
  </si>
  <si>
    <t>(Sumatoria de kilómetros Construidos de Pavimentos /Sumatoria de Kilómetros programados a construir  de pavimentos )*100</t>
  </si>
  <si>
    <t>Porcentaje de kilómetros de pavimento</t>
  </si>
  <si>
    <t>Colocación de señalamiento horizontal y vertical.</t>
  </si>
  <si>
    <t>Porcentaje de Kilómetros de colocación de señalamiento  horizontal y vertical</t>
  </si>
  <si>
    <t>(Sumatoria de kilómetros de Señalamiento colocados/Sumatoria de kilómetros de señalamiento programados para su colocación)*100</t>
  </si>
  <si>
    <t>Porcentaje de kilómetros de Señalamiento</t>
  </si>
  <si>
    <t>Contribuir a la movilidad de las personas y los bienes mediante la construcción  y modernización de la infraestructura carretera para incrementar la conectividad en el estado de Jalisco.</t>
  </si>
  <si>
    <t>Se tiene la liberación de derecho de vía, los estudios de impacto ambiental, los procesos de  licitaciones a tiempo y sin problemas jurídicos.</t>
  </si>
  <si>
    <t>(Índice de Servicio Actual/Índice de Servicio Anterior)*100</t>
  </si>
  <si>
    <t>Porcentaje de Servicio</t>
  </si>
  <si>
    <t>Los usuarios cuentan con una mejor  conectividad entre las poblaciones a través de la construcción de puentes y carreteras en  la red estatal.</t>
  </si>
  <si>
    <t>Se cuenta con las empresas contratistas especializadas en los proyectos propuestos para la construcción de los 7 tramos carreteros programados.</t>
  </si>
  <si>
    <t>Incrementar el porcentaje de carreteras construidas en comparación al año anterior.</t>
  </si>
  <si>
    <t>(Número de kilómetros de carreteras construídas en 2015/Número de kilómetros de carreteras construídas en 2014)*100</t>
  </si>
  <si>
    <t>Porcentaje incrementado de carreteras construidas</t>
  </si>
  <si>
    <t xml:space="preserve"> </t>
  </si>
  <si>
    <t>Asuntos Económicos, Comerciales y Laborales en General</t>
  </si>
  <si>
    <t>Asuntos Económicos y Comerciales en General</t>
  </si>
  <si>
    <t>Gestión y fomento en la obtención de inversión privada y generación de empleo</t>
  </si>
  <si>
    <t>Programas para que la  Infraestructura productiva del estado sea ampliada, mejorada e informada.</t>
  </si>
  <si>
    <t>Infraestructura urbana del Estado ampliada y mejorada, mediante programas ejecutados.</t>
  </si>
  <si>
    <t>Reporte Internos de la Dirección General de Fomento Urbano e Infraestructura.</t>
  </si>
  <si>
    <t>Existen condiciones estables para el desarrollo de la aplicación presupuestal.</t>
  </si>
  <si>
    <t>Documental.</t>
  </si>
  <si>
    <t>N° de programas desarrollados en el año.</t>
  </si>
  <si>
    <t>Sumatoria de programas Desarrollados</t>
  </si>
  <si>
    <t>Programas</t>
  </si>
  <si>
    <t>Programa de Regeneración de Espacios Públicos</t>
  </si>
  <si>
    <t>En expediente de la Dirección</t>
  </si>
  <si>
    <t>Los Municipios continúan solicitando apoyo a la Secretaría para el mejoramiento de espacios públicos</t>
  </si>
  <si>
    <t>Reporte de avance de trabajos de la Dirección General</t>
  </si>
  <si>
    <t>Porcentaje de municipios apoyados.</t>
  </si>
  <si>
    <t>(Municipios apoyados/Municipios que solicitan en apoyo)*100</t>
  </si>
  <si>
    <t>Municipios</t>
  </si>
  <si>
    <t>Programa de Regeneracion de Imagen Urbana en Centros Historicos, realizado</t>
  </si>
  <si>
    <t>Los Municipios continúan solicitando apoyo a la Secretaría para el mejoramiento de la Imagen de sus Centros Urbanos</t>
  </si>
  <si>
    <t>Número de municipios apoyados.</t>
  </si>
  <si>
    <t>Sumatoria de Municipios apoyados</t>
  </si>
  <si>
    <t>Programa de actualizacion de Planes de Desarrollo de Centros de Poblacion, realizado</t>
  </si>
  <si>
    <t>Contribuir al crecimiento equilibrado del estado y de la sociedad, mediante el impulso a proyectos generadores de empleos y de desarrollo económico.</t>
  </si>
  <si>
    <t>Pagina del IMCO (Insituto Mexicano para la Competitividad)</t>
  </si>
  <si>
    <t>Existe paz y seguridad en el estado de Jalisco, los empresarios están dispuestos a invertir.</t>
  </si>
  <si>
    <t>Índice de competitividad en el estado de Jalisco.</t>
  </si>
  <si>
    <t>Porcentaje de crecimiento del índice de competitividad en el estado de Jalisco.</t>
  </si>
  <si>
    <t>Promedio anual de variable estratégica.</t>
  </si>
  <si>
    <t>Porcentaje de Índice de competitividad en el estado</t>
  </si>
  <si>
    <t>los municipios del estado de Jalisco son apoyados para desarrollar su infraestructura.</t>
  </si>
  <si>
    <t>Reporte semestral de avance de la Dirección General.</t>
  </si>
  <si>
    <t>Los municipios continúan solicitando apoyo a la Secretaría para el mejoramiento de la imagen de sus centros urbanos.</t>
  </si>
  <si>
    <t>Municipio</t>
  </si>
  <si>
    <r>
      <t xml:space="preserve">Administración central de la Secretaría de Infraestructura y Obra Pública </t>
    </r>
    <r>
      <rPr>
        <sz val="11"/>
        <color rgb="FFFF0000"/>
        <rFont val="Calibri"/>
        <family val="2"/>
        <scheme val="minor"/>
      </rPr>
      <t>??</t>
    </r>
  </si>
  <si>
    <t>Empleados capacitados en materia técnica con la finalidad de mejorar el desempeño laboral para un mejor servicio a la ciudadanía.</t>
  </si>
  <si>
    <t>Constancia y/o diploma de la capacitación concluida.</t>
  </si>
  <si>
    <t>Los empleados asisten y concluyen la capacitación. Las instituciones educativas respetan el precio.</t>
  </si>
  <si>
    <t>Programa de capacitación.</t>
  </si>
  <si>
    <t>Número de empleados capacitados de acuerdo a las necesidades de las diferentes áreas.</t>
  </si>
  <si>
    <t>Sumatoria de empleados capacitados</t>
  </si>
  <si>
    <t>Empleados capacitados.</t>
  </si>
  <si>
    <t>Detección de necesidades de capacitación (DNC).</t>
  </si>
  <si>
    <t>Programa de capacitación</t>
  </si>
  <si>
    <t>Las áreas de la SIOP proporcionan información de sus necesidades a la Dirección de Recursos Humanos.</t>
  </si>
  <si>
    <t>Respuestas con el detalle de las necesidades de capacitación de las Direcciónes de la SIOP.</t>
  </si>
  <si>
    <t>Número de necesidades identificadas y plasmadas en el programa de capacitación 2015</t>
  </si>
  <si>
    <t>Sumatoria de programa  de capacitación elaborado</t>
  </si>
  <si>
    <t>Programa elaborado</t>
  </si>
  <si>
    <t>Cotizar con diferentes proveedores los cursos y/o talleres contemplados, seleccionando la mejor opción de acuerdo a su costo y contenido.</t>
  </si>
  <si>
    <t>Cotizaciones recibidas.</t>
  </si>
  <si>
    <t>Los proveedores remiten sus cotizaciones en tiempo.</t>
  </si>
  <si>
    <t>Cotización.</t>
  </si>
  <si>
    <t>Número de cotizaciones recibidas</t>
  </si>
  <si>
    <t>Sumatoria de cotizaciones recibidas</t>
  </si>
  <si>
    <t>Cotizaciones</t>
  </si>
  <si>
    <t>Comprobación de asistencia de participantes.</t>
  </si>
  <si>
    <t>Constancias y diplomas.</t>
  </si>
  <si>
    <t>Los funcionarios entregan copia de la constancia.</t>
  </si>
  <si>
    <t>Lista de asistencia</t>
  </si>
  <si>
    <t>Porcentaje de copias de constancias y/o diplomas recibidos.</t>
  </si>
  <si>
    <t>(Número de constancias recibidas./Número de personal enviado a capacitación.)*100</t>
  </si>
  <si>
    <t>Constancias</t>
  </si>
  <si>
    <t>Administración central de la Secretaría de Infraestructura y Obra Pública</t>
  </si>
  <si>
    <t>Servicios de desarrollo, implementacion, suministro y mantenimiento de software y hardware; telefonía, redes de voz y datos, servidores, aplicaciones, asistencia y capacitacion técnica; proporcionados en materia de tecnologia de la informacion.</t>
  </si>
  <si>
    <t>Oficios , análisis de proyecto, formatos, correos, llamadas,  y reportería generada en sistema HelpDesk o developer Helpdesk.</t>
  </si>
  <si>
    <t>Se cuenta con herramientas, refacciones, equipo de cómputo, software de desarrollo y personal capacitado para su atención.</t>
  </si>
  <si>
    <t>Sistema HelpDesk y/o Developer HelpDesk</t>
  </si>
  <si>
    <t>Número de solicitudes de servicio atendidas.</t>
  </si>
  <si>
    <t>Sumatoria de solicitudes atendidas</t>
  </si>
  <si>
    <t>Número</t>
  </si>
  <si>
    <t>Instalación, verificación y mantenimiento del cableado estructurado.</t>
  </si>
  <si>
    <t>Oficios, correos, proyecto, análisis, sistema y/o llamada al HelpDesk o developer helpdesk</t>
  </si>
  <si>
    <t>Para su atención se cuenta con un analista de soluciones, infraestructura existente y suministros de material y herramientas  para modificar  ampliar o reparar la red de cableado</t>
  </si>
  <si>
    <t>Recepcion de solicitudes de proyectos y documentacion de herramientas tecnologicas como complemento de la eficiencia de los procesos de distintas areas.</t>
  </si>
  <si>
    <t>Para su atención se cuenta con el sistema help desk, formatos, personal capacitado,  herramientas,  y  el sistema de administración de la red telefónica.</t>
  </si>
  <si>
    <t>Numero de solicitudes atendidas</t>
  </si>
  <si>
    <t>Recepción de solicitud de servicio de instalación cuentas, accesos y permisos (Lotus Notes, SECIP, Viajes oficiales, etc.).</t>
  </si>
  <si>
    <t>Para su atención se cuenta con el sistema help desk, personal capacitado, equipo de cómputo, software de respaldo y personal capacitado.</t>
  </si>
  <si>
    <t>Recepción de solicitud de instalación,  modificación y/o actualización de software.</t>
  </si>
  <si>
    <t>Para su atención se cuenta con el sistema help desk, analista documental, herramientas de programador, equipo de cómputo, software de desarrollo y personal especializado.</t>
  </si>
  <si>
    <t>Recepción de solicitud de Diseño Grafico.</t>
  </si>
  <si>
    <t>Recepción de solicitudes de Publicación, comunicación y difusion en la Pag Web Oficial de la Secretaría, Pantallas de Secretaria, Revista, Folletos, Portal de sistemas, etc)</t>
  </si>
  <si>
    <t>Para su atención se cuenta con el sistema help desk, los accesos de administración y modificación en nuestra plataforma web, equipo de cómputo,  y personal capacitado.</t>
  </si>
  <si>
    <t>Número de solicitudes de servicio atendidas</t>
  </si>
  <si>
    <t>Recepción de solicitudes de Desarrollo, actualización y modificación de Módulos y  Aplicaciones de Software</t>
  </si>
  <si>
    <t>Para su atención se cuenta con el sistema developer help dek, analista documental, equipo de cómputo, software de desarrollo y personal especializado.</t>
  </si>
  <si>
    <t>Recepción de solicitud de soporte a usuarios de aplicaciones de Software (capacitaciones)</t>
  </si>
  <si>
    <t>Para su atención se cuenta con el sistema de help desk, manuales de usuario  y personal especializado.</t>
  </si>
  <si>
    <t>Recepción de solicitudes de soporte a usuarios del SECIP_ Externo</t>
  </si>
  <si>
    <t>Proyecto, análisis documental, código fuente, aplicación funcional, manuales y/o documento de aceptación del solicitante.</t>
  </si>
  <si>
    <t>Developer HelpDesk</t>
  </si>
  <si>
    <t>Sumatoria de solicitudes de servicio atendidas</t>
  </si>
  <si>
    <t>Recepción de solicitud y documentos para digitalizarlos y hacer la conversión de la información plasmada en papel a imágenes electrónicas sin alterar.</t>
  </si>
  <si>
    <t>Para su atención se cuenta con  servidor, escáner, equipo de cómputo, aplicación de control de documentos y personal capacitado.</t>
  </si>
  <si>
    <t>Sumatoria de Solicitudes atendidas.</t>
  </si>
  <si>
    <t>Recepción de solicitud de servicio, suministro, reubicación y/o reparación de hardware</t>
  </si>
  <si>
    <t>Para su atención se cuenta con un sistema de help desk, personal especializado, herramientas, refacciones.</t>
  </si>
  <si>
    <t>Recursos materiales suministrados a las Dirección de la SIOP para la ejecución de sus funciones.</t>
  </si>
  <si>
    <t xml:space="preserve">Reporte de control interno de órdenes de compra. </t>
  </si>
  <si>
    <t xml:space="preserve">Se cuenta con material en existencia en almacén de las ordenes de compra. </t>
  </si>
  <si>
    <t>Dirección de Recursos Materiales.</t>
  </si>
  <si>
    <t>Porcentaje de órdenes de compra realizadas.</t>
  </si>
  <si>
    <t>(Sumatoria de solicitudes atendias/Sumatoria de solicitudes recibidas)*100</t>
  </si>
  <si>
    <t>Porcentaje de ordenes de compra realizadas.</t>
  </si>
  <si>
    <t xml:space="preserve">Recepción de solicitudes de aprovisionamiento </t>
  </si>
  <si>
    <t>Reporte de control interno de Solicitudes Internas de Aprovisionamiento.</t>
  </si>
  <si>
    <t>El personal de la dependencia está capacitado en la elaboración y funcionamiento integral de detección de necesidades y llenado de las mismas.</t>
  </si>
  <si>
    <t>Dirección de Recursos Materiales</t>
  </si>
  <si>
    <t>Porcentaje de número de solicitudes de aprovisionamiento atendidas</t>
  </si>
  <si>
    <t>(Sumatoria de solicitudes atendias/Sumatoria de solicitudes recibidas) *100</t>
  </si>
  <si>
    <t>Invitación a cotizar a los proveedores y elaboración de cuadro comparativo</t>
  </si>
  <si>
    <t>Reporte de control interno de órdenes.</t>
  </si>
  <si>
    <t>Los proveedores presentan su cotización.</t>
  </si>
  <si>
    <t>Porcentaje de cotizaciones realizadas</t>
  </si>
  <si>
    <t>(Sumatoria de cotizaciones realizadas/Sumatoria de invitaciones recibidas)*100</t>
  </si>
  <si>
    <t>Recepción del material en el almacén y entrega al solicitante.</t>
  </si>
  <si>
    <t>Se encontró el 100% del material solicitado.</t>
  </si>
  <si>
    <t>Entrada y salida de almacén</t>
  </si>
  <si>
    <t>(Número de solicitudes entregadas/Número de solicitudes recibidas)*100</t>
  </si>
  <si>
    <t>Tramite de la orden de compra, consiste en elaboración de orden de compra, validación financiera y envío al proveedor</t>
  </si>
  <si>
    <t>Las áreas hacen llegar la solicitud de aprovisionamiento con la descripción de los artículos correctos. Solicitudes de aprovisionamiento sin cancelación.</t>
  </si>
  <si>
    <t xml:space="preserve">Porcentaje de ordenes de compra </t>
  </si>
  <si>
    <t>Se atiende con personal de la Secretaría o se realiza la solicitud de aprovisionamiento.</t>
  </si>
  <si>
    <t>Documento de recepción del servicio.</t>
  </si>
  <si>
    <t>El diagnóstico es  favorable para recibir el servicio.</t>
  </si>
  <si>
    <t>Porcentaje de solicitudes de material atendidas</t>
  </si>
  <si>
    <t>(Número de solicitudes atendidas/Número de solicitudes recibidas)*100</t>
  </si>
  <si>
    <t>Órdenes  de servicio para el mantenimiento del edificio y de vehículos utilitarios, atendidas.</t>
  </si>
  <si>
    <t>Oficios y memorándum recibidos.</t>
  </si>
  <si>
    <t>Los vehículos utilitarios funcionan un optimas condiciones y existe una conservación adecuada del edificio.</t>
  </si>
  <si>
    <t>Porcentaje de órdenes de servicio atendidas.</t>
  </si>
  <si>
    <t>(Solicitudes atendidas/Solicitudes recibidas)*100</t>
  </si>
  <si>
    <t>Recepción de solicitudes de servicio</t>
  </si>
  <si>
    <t>Libro de registro de solicitudes</t>
  </si>
  <si>
    <t>Los resguardantes están capacitados en la detección y prevención de mal funcionamiento en los vehículos asignados/ El área de mantenimiento detecta irregularidades en el inmueble</t>
  </si>
  <si>
    <t>Porcentaje de solicitudes de servicio atendidas.</t>
  </si>
  <si>
    <t>Diagnóstico del servicio solicitado</t>
  </si>
  <si>
    <t>Cédula informativa.</t>
  </si>
  <si>
    <t xml:space="preserve"> El  personal está  capacitado para emitir un diagnóstico.</t>
  </si>
  <si>
    <t>Porcentaje de diagnósticos para el mantenimiento del edificio y vehículos realizados</t>
  </si>
  <si>
    <t>(Número de diagnósticos realizados/Número diagnósticos solicitados)*100</t>
  </si>
  <si>
    <t>Pagos realizados de viáticos por concepto de supervisión y verificación de obra,  a proveedor de gastos basicos y generales de la Secretaria, así como la obra por administración directa.</t>
  </si>
  <si>
    <t>SIIF y Reporte internos.</t>
  </si>
  <si>
    <t>Disponibilidad de los sistemas internos,  se reciban los pagos de parte de la SEPAF a tiempo.</t>
  </si>
  <si>
    <t>Porcentaje del cumplimiento en el pago a proveedores y viaticantes.</t>
  </si>
  <si>
    <t>(Solicitudes pagadas/Solicitudes recibidas)*100</t>
  </si>
  <si>
    <t>Porcentaje pagos realizados</t>
  </si>
  <si>
    <t>Recepción, revisión, validación de CFDI, registro y control de documentación relativa al gasto corriente y de obra pública por administración directa.</t>
  </si>
  <si>
    <t>SIIF y sistemas internos de control.</t>
  </si>
  <si>
    <t>Copia del contra-recibo de la dirección de recursos financieros.  Acceso internet y red, para hacer la validación correspondiente.  Sistemas adecuados funcionando.  Personal responsable de las actividades con permanencia laboral.</t>
  </si>
  <si>
    <t>Porcentaje de documentación recibida para pago.</t>
  </si>
  <si>
    <t>(Total de la documentación de proveedores y viaticos pagada/sumatoria de documentos recibidos para pago )*100</t>
  </si>
  <si>
    <t>Elaboración de memorias de gasto de obra por administración directa y paquetes de gasto operativo para pago por la SEPAF.</t>
  </si>
  <si>
    <t>Documentación física, SIIF, ContPAQ y sistemas internos de control.</t>
  </si>
  <si>
    <t>Sistemas actualizados, red y personal capacitado.</t>
  </si>
  <si>
    <t>Porcentaje de memorias y paquetes de gasto remitidos a Control Presupuestal y a la SEPAF.</t>
  </si>
  <si>
    <t>(Sumatoria  de pagos por la SEPAF/sumatoria de documentos recibidos)*100</t>
  </si>
  <si>
    <t>Pago a proveedores y viaticantes.</t>
  </si>
  <si>
    <t>Movimientos bancarios, SIIF, Sistema de cheques y pólizas de egresos.</t>
  </si>
  <si>
    <t>Recepción del pago por la SEPAF de la documentación tramitada.</t>
  </si>
  <si>
    <t>Desarrollo organizacional implementado en materia de identificacion de la estructura y arquitectura organica  para un eficiente funcionamiento  de la SIOP.</t>
  </si>
  <si>
    <t>Establecimiento de indicadores de eficiencia.</t>
  </si>
  <si>
    <t xml:space="preserve">Conocimiento de la información y capacitación para el todo el personal. </t>
  </si>
  <si>
    <t>Leyes correspondientes, reglamentos, condiciones generales relativas a la SIOP.</t>
  </si>
  <si>
    <t>Número de Programa de Desarrollo Organizacional elaborados para un eficiente funcionamiento de los procesos.</t>
  </si>
  <si>
    <t>Sumatoria de Programa de Desarrollo Organizacional Elaborado</t>
  </si>
  <si>
    <t>Programa</t>
  </si>
  <si>
    <t>Levantamiento y Análisis de información</t>
  </si>
  <si>
    <t>Arquitectura realizada</t>
  </si>
  <si>
    <t>Contar con la información necesaria de cada una de las direcciones</t>
  </si>
  <si>
    <t>Leyes correspondientes, reglamentos, condiciones generales relativas a la SIOP</t>
  </si>
  <si>
    <t>Número Diagnóstico elaborado considerando los Macro procesos, procesos, subprocesos y procedimientos identificados</t>
  </si>
  <si>
    <t xml:space="preserve">Sumatoria de diagnostico elaborado conteniendo los  Macro procesos, procesos, subprocesos y procedimientos identificados </t>
  </si>
  <si>
    <t>Diagnóstico</t>
  </si>
  <si>
    <t>Verificación  y estructura de la información</t>
  </si>
  <si>
    <t>Análisis de entrevistas y minutas</t>
  </si>
  <si>
    <t>Validación de la información por parte de las entidades correspondientes.</t>
  </si>
  <si>
    <t>Número de entrevistas  y reuniones realizadas</t>
  </si>
  <si>
    <t>Sumatoria de entrevistas  y reuniones realizadas</t>
  </si>
  <si>
    <t>Elaboración  de Manuales y Normatividad.</t>
  </si>
  <si>
    <t>Documentos elaborados</t>
  </si>
  <si>
    <t>Información completa</t>
  </si>
  <si>
    <t>Número de Documentos Redactados</t>
  </si>
  <si>
    <t>Sumatoria de Documentos Redactados</t>
  </si>
  <si>
    <t>Gestión de Validación de Manuales</t>
  </si>
  <si>
    <t>Oficios y Documentos</t>
  </si>
  <si>
    <t>Validación y revisión de la dependencias correspondientes</t>
  </si>
  <si>
    <t>Legislación y Normatividad Estatal y Federal; además de los propios manuales.</t>
  </si>
  <si>
    <t>Número de Manual envíado a las direcciones para validación del contenido</t>
  </si>
  <si>
    <t>Sumatoria de manuales  terminados y enviados para validación</t>
  </si>
  <si>
    <t>Gestión de validación</t>
  </si>
  <si>
    <t>Contribuir en la mejora de la administración pública mediante el uso de tecnologías de la información y capacitación continua, así como la racionalización de los recursos que impulsen un gobierno eficaz y productivo utilizando las mejores prácticas administrativas.</t>
  </si>
  <si>
    <t>Programa de capacitación, sistema Helpdesk, SIIF, Contpaq, SEA, Legislación y normatividad estatal y federal, además de los propios manuales y programas internos.</t>
  </si>
  <si>
    <t>Los proveedores cumplen con las entregas en el tiempo establecido. Las áreas presentan las solicitudes en tiempo y forma establecidas.</t>
  </si>
  <si>
    <t>Solicitudes que se hagan llegar a las áreas de su adscripción.</t>
  </si>
  <si>
    <t>Porcentaje de los resultados de las áreas de su adscripción.</t>
  </si>
  <si>
    <t>(Sumatoria de solicitudes atendidas/Total de solicitudes recibidas)*100</t>
  </si>
  <si>
    <t>Porcentaje de solicitudes atendidas</t>
  </si>
  <si>
    <t>La SIOP cuenta con apoyo administrativo eficiente para su operación, en materia financiera, organización y desarrollo del personal, desarrollo tecnólogico e informático;  adquisición y administración de bienes y servicios básicos generales, asi como en la aplicación y el manejo de fondos para el gasto de operación y de la obra por administración directa.</t>
  </si>
  <si>
    <t>Los programas de servicios de los recursos materiales, financieros y capacitación a personal, cubren las necesidades primordiales de la dependencia.</t>
  </si>
  <si>
    <t>Controles internos de cada área.</t>
  </si>
  <si>
    <t>(Sumatoria de solicitudes de servicio atendidas/Sumatoria de solicitudes de servicio recibidas)*100</t>
  </si>
  <si>
    <t>Evaluación, seguimiento, control y rendición de cuentas en la contratación y ejecución de la obra publica</t>
  </si>
  <si>
    <t>Tiempos de captura de las solicitudes en el SIIF reducidos para el trámite de pago de la obra ejecutada.</t>
  </si>
  <si>
    <t>Evaluaciones internas</t>
  </si>
  <si>
    <t>El SIIF se encuentra funcionando para la captura de las solicitudes de pago.</t>
  </si>
  <si>
    <t>Dirección de Control Presupuestal.</t>
  </si>
  <si>
    <t>NUMERO DE EXPEDIENTES ENVIADOS PARA SOLICITUDES DE PAGO.</t>
  </si>
  <si>
    <t>NUMERO DE EXPEDIENTES RECIBIDOS /NUMERO DE EXPEDIENTES ENVIADOS *100</t>
  </si>
  <si>
    <t>PORCENTAJE</t>
  </si>
  <si>
    <t>Recepciòn del anticipo, fondos revolventes y  Estimaciones de obra ejecutada</t>
  </si>
  <si>
    <t>Los contratistas y la DGA presentan los expedientes para trámite de pago de estimaciones completos y sin errores.</t>
  </si>
  <si>
    <t>Dirección de Control Presupuestal</t>
  </si>
  <si>
    <t>Porcentaje de estimaciones de obra revisadas y validadas</t>
  </si>
  <si>
    <t>Estimaciones revisadas/ Estimaciones recibidas*100</t>
  </si>
  <si>
    <t>Captura de solicitudes de pago de estimaciones, anticipos y memorias en 36 horas</t>
  </si>
  <si>
    <t>Se cuenta con el personal suficiente para la captura de las solicitudes de pago</t>
  </si>
  <si>
    <t>Porcentaje de solicitudes  para el pago  de estimaciones, anticipos y memorias capturadas en un lapso de 36 horas a partir de su recepción</t>
  </si>
  <si>
    <t>(Sumatoria de solicitudes de pago capturadas dentro de los 1ros. 36 horas a partir de su recepción, para el pago de estimaciones, anticipos  y memorias/Sumatoria de estimaciones, memorias y anticipos recibidos para trámite de pago)*100</t>
  </si>
  <si>
    <t xml:space="preserve">Porcentaje de solicitudes </t>
  </si>
  <si>
    <t>Procedimientos de licitación, concursos por invitación estatales y federales realizados y validados.</t>
  </si>
  <si>
    <t>Reporte y publicaciones en pagina web  de la SIOP (transparencia),  y compranet.</t>
  </si>
  <si>
    <t xml:space="preserve">Los contratistas se registran en las convocatorias para participar en los Licitaciones.  Los contratistas aceptan la invitación para participar en los concursos.  </t>
  </si>
  <si>
    <t>Internos por medio de Reporte y publicaciones en página web (transparencia y compranet).</t>
  </si>
  <si>
    <t>Porcentaje de licitaciones y concursos por invitación realizados para la contratación de recursos estatales y federales  para la contratación de la obra pública, integrados en tiempo y forma.</t>
  </si>
  <si>
    <t>(número de procedimientos atendidos /número de procedimientos solicitados )*100</t>
  </si>
  <si>
    <t>Porcentaje de procedimientos</t>
  </si>
  <si>
    <t>Bimestral</t>
  </si>
  <si>
    <t>Calendarización e integración de expedientes.</t>
  </si>
  <si>
    <t>Documentos Internos de la Dirección General de Seguimiento, Evaluación y Desarrollo Institucional.</t>
  </si>
  <si>
    <t>Las áreas y contratistas hacen llegar la documentación del expediente completa.</t>
  </si>
  <si>
    <t>Documentos Internos por medio de Reporte generados en la DGSEYDI</t>
  </si>
  <si>
    <t>Porcentaje de expedientes integrados.</t>
  </si>
  <si>
    <t>(expedientes integrados /expedientes solicitados )*100</t>
  </si>
  <si>
    <t>Porcentaje de expedientes</t>
  </si>
  <si>
    <t>Publicación de convocatorias y oficios de invitación a contratistas.</t>
  </si>
  <si>
    <t>Los medios de publicación cumplan en tiempo y forma en las invitaciones.</t>
  </si>
  <si>
    <t>Porcentaje de convocatorias y oficios realizados.</t>
  </si>
  <si>
    <t>(Convocatoria solicitada u solicitud recibida por el contratista /convocatoria publicada u autorización elaborada )*100</t>
  </si>
  <si>
    <t>Porcentaje Documento</t>
  </si>
  <si>
    <t>Recepción de documentación de participantes de las licitaciones.</t>
  </si>
  <si>
    <t>Documentos Internos de la Dirección General de Seguimiento, Evaluación y Desarrollo Institucional</t>
  </si>
  <si>
    <t>Los contratistas cumplen con todos los requisitos solicitados en la convocatoria de licitación.</t>
  </si>
  <si>
    <t>Porcentaje de documentos revisados y aprobados de los participantes aceptados.</t>
  </si>
  <si>
    <t>(participantes aceptados/documentos aprobados )*100</t>
  </si>
  <si>
    <t>Recepción de documentación de participantes de los concursos por invitación.</t>
  </si>
  <si>
    <t>Los contratistas aceptan la invitación.</t>
  </si>
  <si>
    <t>Porcentaje de contratistas que aceptan la invitación.</t>
  </si>
  <si>
    <t>(contratistas invitados /contratistas que aceptan la invitación )*100</t>
  </si>
  <si>
    <t>Porcentaje de contratistas</t>
  </si>
  <si>
    <t>Coordinación de visitas de obra.</t>
  </si>
  <si>
    <t>Los contratistas acuden a las visitas de obra.</t>
  </si>
  <si>
    <t>Porcentaje de visitas de obra a los lugares en donde se realizarán las obras</t>
  </si>
  <si>
    <t>(Sumatoria de visitas de obras realizadas/Total de visitas de obras programadas)*100</t>
  </si>
  <si>
    <t>Porcentaje de visitas</t>
  </si>
  <si>
    <t>Coordinación de juntas de aclaraciones.</t>
  </si>
  <si>
    <t xml:space="preserve">Los contratistas acuden a las juntas de aclaraciones  y el área contratante solventa todas las dudas respecto al procedimiento.  </t>
  </si>
  <si>
    <t>Porcentaje de juntas de aclaraciones necesarias para continuar con el procedimiento.</t>
  </si>
  <si>
    <t>(juntas de aclaraciones solicitadas /juntas de aclaraciones realizadas)*100</t>
  </si>
  <si>
    <t>Porcentaje de juntas</t>
  </si>
  <si>
    <t>Coordinación de apertura de propuestas.</t>
  </si>
  <si>
    <t>Los contratistas asisten a la apertura y se celebra un acto público de la misma.</t>
  </si>
  <si>
    <t>Porcentaje de propuestas evaludas presentadas por las constructoras para participar en concurso por licitación o invitación</t>
  </si>
  <si>
    <t>(Sumatoria de las propuestas evaluadas de licitación o concurso por invitación /Total  de las propuestas presentadas para concursos por licitación o  por invitación )*100</t>
  </si>
  <si>
    <t>Porcentaje de aperturas de concursos</t>
  </si>
  <si>
    <t>Evaluación de las propuestas de licitación o concurso.</t>
  </si>
  <si>
    <t>Las propuestas aceptadas son evaluadas conforme a la ley aplicable.</t>
  </si>
  <si>
    <t>Porcentaje de evaluaciones de concursos</t>
  </si>
  <si>
    <t>Elaboración de dictamen para presentarlo a la comisión de adjudicación de obra pública.</t>
  </si>
  <si>
    <t>Los dictámenes elaborados ante la comisión de adjudicación de obra pública, son presentados en tiempo y forma.</t>
  </si>
  <si>
    <t>Porcentaje de dictámenes presentados.</t>
  </si>
  <si>
    <t>(Número de dictámenes elaborados /número de dictámenes presentados )*100</t>
  </si>
  <si>
    <t>Porcentaje de dictámenes</t>
  </si>
  <si>
    <t>Elaboración y presentación de fallos.</t>
  </si>
  <si>
    <t>Los fallos elaborados antes los participantes son presentados en tiempo y forma.</t>
  </si>
  <si>
    <t>Porcentaje de fallos presentados.</t>
  </si>
  <si>
    <t>Número de fallos presentados *Número de fallos elaborados *100</t>
  </si>
  <si>
    <t>Porcentaje de fallos</t>
  </si>
  <si>
    <t>Las solicitudes de presupuestos y precios extraordinarios son revisadas y aprobadas de manera eficiente el 100% en un plazo no mayor a 10 días hábiles.</t>
  </si>
  <si>
    <t>Reporte de control interno generados en la DGSEYDI</t>
  </si>
  <si>
    <t>Las áreas ejecutoras validan los conceptos.</t>
  </si>
  <si>
    <t>Porcentaje de presupuestos validados dentro de un plazo de 10 días.</t>
  </si>
  <si>
    <t>(Número de Presupuestos validados en menos de 10 días-Número de Presupuestos solicitados)*100</t>
  </si>
  <si>
    <t>Presupuestos validados</t>
  </si>
  <si>
    <t>Realizar y/o validar presupuestos para la posterior contratación de obra pública.</t>
  </si>
  <si>
    <t>Internos por medio de Reporte generados</t>
  </si>
  <si>
    <t>Las áreas ejecutoras  solventan las observaciones que ayuden a la conclusión de la revisión.</t>
  </si>
  <si>
    <t>Porcentaje de presupuestos aprobados, revisados y validados.</t>
  </si>
  <si>
    <t>Número de presupuestos aprobados/Número De presupuestos solicitados*100</t>
  </si>
  <si>
    <t>Precios extraordinarios revisados y aprobados.</t>
  </si>
  <si>
    <t>Las áreas ejecutoras validan previamente en tiempo y forma los conceptos extraordinarios.</t>
  </si>
  <si>
    <t>Internos por medio de Reporte generados en la DGSEYDI</t>
  </si>
  <si>
    <t>Porcentaje de precios extraordinarios revisados y aprobados.</t>
  </si>
  <si>
    <t>(Número de revisiones solicitadas /Número de revisiones aprobadas)*100</t>
  </si>
  <si>
    <t>Porcentaje precios extraordinarios</t>
  </si>
  <si>
    <t xml:space="preserve">Realización del trámite para adjudicaciones directas. </t>
  </si>
  <si>
    <t>Resoluciones de Adjudicaciones Directas</t>
  </si>
  <si>
    <t>Se atiendan recomendaciones en base a la contratación apegada a la norma.</t>
  </si>
  <si>
    <t>Expediente de Resoluciones de adjudicaciones directas</t>
  </si>
  <si>
    <t>Porcentaje adjudicaciones directas realizadas apegadas a la normatividad respectiva.</t>
  </si>
  <si>
    <t>(Número de revisiones solicitadas /Número de revisiones realizadas apegadas a la norma)*100</t>
  </si>
  <si>
    <t>Porcentaje de adjudicaciones directas</t>
  </si>
  <si>
    <t>Apoyo, gestión, logística y seguimiento de la integración de expedientes en diversos programas especiales realizadas.</t>
  </si>
  <si>
    <t>Apoyo, gestión, logística y seguimiento en diversos programas especiales realizados;  tales como los Consejos para el Desarrollo Metropolitano de Guadalajara, Ocotlán-Poncitlán y Jamay;  y Puerto Vallarta-Bahía de Banderas; Programa de Rehabilitación de Espacios públicos de convivencia familiar; Programa de Infraestructura Indigena, entre otros.</t>
  </si>
  <si>
    <t>Controles Internos de la Dirección General de Seguimiento, Evaluación y Desarrollo Institucional</t>
  </si>
  <si>
    <t>Los recursos federales, estales y municipales que sean aprobados y/o ministrados al estado en tiempo y forma.</t>
  </si>
  <si>
    <t>Internos por medio de Reporte generados en la DGSEYDI.</t>
  </si>
  <si>
    <t>Número de proceso realizados.</t>
  </si>
  <si>
    <t>Sumatoria de procesos realizados</t>
  </si>
  <si>
    <t>Atención y seguimiento a los procesos derivados de la solicitud de los municipios y dependencias de índole estatal y federal.</t>
  </si>
  <si>
    <t>La información presentada por los municipios y dependencias es correcta y corresponde a lo requerido.</t>
  </si>
  <si>
    <t>Controles internos de la DGSEYDI</t>
  </si>
  <si>
    <t>Porcentaje de solicitudes atendidas.</t>
  </si>
  <si>
    <t>(Número de Acciones Atendidas/Número de Acciones Solicitadas)*100</t>
  </si>
  <si>
    <t>Elaboración de Reportes, actas, expedientes y convenios para soporte de los procesos.</t>
  </si>
  <si>
    <t>Número de Reportes, expedientes, actas y convenios realizados.</t>
  </si>
  <si>
    <t>Sumatoria de Reportes, expedientes, actas y convenios realizados.</t>
  </si>
  <si>
    <t>Documentos</t>
  </si>
  <si>
    <t>Programación, seguimiento y evaluación del presupuesto invertido en la obra pública ejecutada por la SIOP.</t>
  </si>
  <si>
    <t>Informes internos y método de evaluación propio.</t>
  </si>
  <si>
    <t>Se cuenta con suficiencia presupuestal.</t>
  </si>
  <si>
    <t>Porcentaje de contratos validados mediante el anexo de validación financiera.</t>
  </si>
  <si>
    <t>(Anexos Validados/Obras Programadas)*100</t>
  </si>
  <si>
    <t>Anexos validados</t>
  </si>
  <si>
    <t>Obtener los Anexos de Validación Financiera de cada obra programada, conforme a la normatividad y procedimientos del SIIF.</t>
  </si>
  <si>
    <t xml:space="preserve">Se cuenta con la información para el llenado de los Anexos. </t>
  </si>
  <si>
    <t xml:space="preserve">SIIF Modulo SIPRO </t>
  </si>
  <si>
    <t>Porcentaje de Anexos validados.</t>
  </si>
  <si>
    <t>(Número de Acciones Validados/Número de Acciones Solicitados)*100</t>
  </si>
  <si>
    <t>Porcentaje de anexos autorizados</t>
  </si>
  <si>
    <t>Elaboración y validación de las fichas de proyecto en el sistema SIPRO.</t>
  </si>
  <si>
    <t>Se Cuenta con la información técnica necesaria por parte de los ejecutores</t>
  </si>
  <si>
    <t xml:space="preserve">SIIF </t>
  </si>
  <si>
    <t>Porcentaje de fichas SIPRO validadas.</t>
  </si>
  <si>
    <t>Fichas SIPRO Validadas/Fichas SIPRO solicitadas*100</t>
  </si>
  <si>
    <t>Porcentaje de fichas validadas</t>
  </si>
  <si>
    <t>Seguimiento y control de las modificaciones presupuestales de inversión pública.</t>
  </si>
  <si>
    <t>Se cuenta con la documentación necesaria que respalde la modificación programática o presupuestal</t>
  </si>
  <si>
    <t>SIIF y controles de la DGSEYDI</t>
  </si>
  <si>
    <t>Porcentaje de reprogramaciones y adecuaciones realizadas en tiempo y forma.</t>
  </si>
  <si>
    <t>Reprogramaciones y adecuaciones validadas /Reprogramaciones y adecuaciones solicitadas *100</t>
  </si>
  <si>
    <t>Porcentaje de reprogramaciones y adecuaciones realizadas en tiempo y forma</t>
  </si>
  <si>
    <t>Tramite de recursos adicionales de inversión pública.</t>
  </si>
  <si>
    <t xml:space="preserve">Oficios de solicitud de ampliación de recursos  </t>
  </si>
  <si>
    <t xml:space="preserve">Se realizan las solicitudes en tiempo y forma y de acuerdo a los Lineamientos Presupuestales. </t>
  </si>
  <si>
    <t>Porcentaje de solicitudes de recursos adicionales de Inversión Pública ante la SEPAF.</t>
  </si>
  <si>
    <t>Solicitudes Autorizados/Solicitudes tramitadas*100</t>
  </si>
  <si>
    <t>Porcentaje de avance en el tramite de recursos de Inversión Pública ante la SEPAF.</t>
  </si>
  <si>
    <t>Eficientar la trasparencia Institucional de los recursos públicos que ejecuta la Secretaría de Infraestructura y Obra Pública, a través de la rendición de cuentas.</t>
  </si>
  <si>
    <t xml:space="preserve">Se cuenta con el personal adecuado y con las herramientas necesarias para el buen funcionamiento laboral.  </t>
  </si>
  <si>
    <t>Controles internos de la DGSEYDI.</t>
  </si>
  <si>
    <t>Porcentaje de observaciones  atendidas.</t>
  </si>
  <si>
    <t>Número de Observaciones atendidas/Número de observaciones recibidas*100</t>
  </si>
  <si>
    <t>Porcentaje de Observación atendidas</t>
  </si>
  <si>
    <t>Solventar las observaciones que se deriven de los órganos de fiscalización.</t>
  </si>
  <si>
    <t xml:space="preserve">Internos   publicaciones de la ASF  </t>
  </si>
  <si>
    <t xml:space="preserve">Se cuenta con personal adecuado, fueron cesados servidores públicos en sus funciones y  auditorías con fecha posterior a la prescripción de las observaciones.  </t>
  </si>
  <si>
    <t>Porcentaje de observaciones solventadas</t>
  </si>
  <si>
    <t>(Número de observaciones Solventadas/Número de observaciones recibidas)*100</t>
  </si>
  <si>
    <t>Realizar supervisiones, revisiones y auditorias a las DG de la SIOP tendientes a verificar el cumplimiento de las normas y disposiciones que regular la obra pública.</t>
  </si>
  <si>
    <t>Internos por medio de Reporte del Órgano de Control y Vigilancia</t>
  </si>
  <si>
    <t>Se cuenta con el personal necesario y capacitado.</t>
  </si>
  <si>
    <t>Número de auditorias preventivas practicadas a las Direcciones Generales.</t>
  </si>
  <si>
    <t>Sumatoria de auditorias preventivas realizadas.</t>
  </si>
  <si>
    <t>Auditorias realizadas</t>
  </si>
  <si>
    <t>Seguimiento y evaluación de las denuncias y peticiones que provengan de los diferentes niveles de gobierno en el ámbito del cumplimiento de las cláusulas estipuladas en los contratos de obra pública.</t>
  </si>
  <si>
    <t>Reporte interno del Órgano de Control y Vigilancia</t>
  </si>
  <si>
    <t>Las Dirección ejecutoras contestan satisfactoriamente los requerimientos.</t>
  </si>
  <si>
    <t>Porcentaje de seguimiento y atención de las solicitudes.</t>
  </si>
  <si>
    <t>Número de solicitudes/Número de Peticiones*100</t>
  </si>
  <si>
    <t>Porcentaje de atención a solicitudes</t>
  </si>
  <si>
    <t>Gestión de recursos que ejecuta Secretaría de Infraestructura y Obra Pública transparentados a la ciudadanía.</t>
  </si>
  <si>
    <t>Internos programa SIRES del ITEI, programa SITI de la Coordinación General de Transparencia.</t>
  </si>
  <si>
    <t xml:space="preserve">El sistema de recepción de solicitudes permanece habilitado en todo el año.  Contar con las herramientas necesarias para el buen funcionamiento laboral.  </t>
  </si>
  <si>
    <t>Internos Programa SIRES del ITEI, Programa CITI de la Coordinación General de Transparencia.</t>
  </si>
  <si>
    <t>Número de Solicitudes Atendidas/Número de Solicitudes Recibidas*100</t>
  </si>
  <si>
    <t>Sistema de información reservada.</t>
  </si>
  <si>
    <t>Interno y Registro por parte del ITEI</t>
  </si>
  <si>
    <t>Se solicitó información reservada, el ITEI realizó procedimientos de modificación de información reservada.</t>
  </si>
  <si>
    <t>Porcentaje de reservas.</t>
  </si>
  <si>
    <r>
      <t xml:space="preserve">Número de Procedimiento de Modificación/Número de observaciones recibidas*100. </t>
    </r>
    <r>
      <rPr>
        <sz val="11"/>
        <color rgb="FFFF0000"/>
        <rFont val="Calibri"/>
        <family val="2"/>
        <scheme val="minor"/>
      </rPr>
      <t>Número de Solicitudes Atendidas/Número de Solicitudes Recibidas*100</t>
    </r>
  </si>
  <si>
    <t>Porcentaje de reservas</t>
  </si>
  <si>
    <t>Impulsar un crecimiento económico sostenido, incluyente y equilibrado entre las regiones del estado, mediante la ampliaciòn de la inversión pública en la infraestructura productiva social.</t>
  </si>
  <si>
    <t>Publicación del estado del Presupuesto de Egresos Autorizado en el Periódico oficial del estado de Jalisco.</t>
  </si>
  <si>
    <t>Se cuenta con los proyectos ejecutivos para la ejecución de las obras.</t>
  </si>
  <si>
    <t>Oficio de entrega del Anteproyecto.</t>
  </si>
  <si>
    <t>Presentación del Anteproyecto de Egresos Anual de Inversión Pública, ante la SEPAF.</t>
  </si>
  <si>
    <t>Sumatoria de anteproyecto de presupuesto presentado</t>
  </si>
  <si>
    <t>Anteproyecto</t>
  </si>
  <si>
    <t>La Secretaría de Infraestructura y Obra Pública cuenta con los procesos de contratación y ejecución de los recursos de inversión pública asignados en total apego a la normatividad aplicable.</t>
  </si>
  <si>
    <t>Página de la Secretaría de Infraestructura y Obras Públicas, sistema MIDE Jalisco.</t>
  </si>
  <si>
    <t>Los recursos se han devengado al 31 de diciembre de 2015.</t>
  </si>
  <si>
    <t>Página web de SIOP.</t>
  </si>
  <si>
    <t>Porcentaje del presupuesto de inversión pública devengado, con base en el presupuesto para infraestructura de obra pública asignado a  la Secretaría.</t>
  </si>
  <si>
    <t>(Presupuesto devengado por la SIOP  /Presupuesto asignado a la SIOP)*100</t>
  </si>
  <si>
    <t>Porcentaje de presupuesto devengado</t>
  </si>
  <si>
    <t>Captura de solicitudes de pago en 36 horas</t>
  </si>
  <si>
    <t>Capturar las solicitudes para el  pago de la estimaciones, memorias y anticipos en 36 horas</t>
  </si>
  <si>
    <t>Planeación, seguimiento y evaluación de políticas públicas</t>
  </si>
  <si>
    <t>Órdenes de gobierno, organismos sectorizados y ciudadanía, integrados a las actividades para el desarrollo de infraestructura y obra pública en el estado</t>
  </si>
  <si>
    <t>Supervisiones en proyectos y obras de la SIOP realizadas.</t>
  </si>
  <si>
    <t>Informe Anual de la Dirección (insumo para el informe del Gobernador solicitado por DGSEyDI)</t>
  </si>
  <si>
    <t xml:space="preserve">Existe cooperación entre los organismos y las dependencias externas. </t>
  </si>
  <si>
    <t>Programa Anual de Obras a cargo de la SIOP 2015</t>
  </si>
  <si>
    <t>Número de Obras y Proyectos Supervisados.</t>
  </si>
  <si>
    <t>Sumatoria de obras Supervisadas</t>
  </si>
  <si>
    <t>Obras</t>
  </si>
  <si>
    <t xml:space="preserve">Informe Anual de la Dirección (insumo para el informe del Gobernador solicitado por DGSEyDI)  </t>
  </si>
  <si>
    <t xml:space="preserve">Existen  asuntos de coordinación que deben resolverse para la correcta ejecución del programa estatal de obra pública  </t>
  </si>
  <si>
    <t>Mecanismos de participación ciudadana realizados para la inclusión de los sectores público, social y privado a los procesos del desarrollo de infraestructura y obra pública en el estado de Jalisco.</t>
  </si>
  <si>
    <t>Existen obras que requieran debido a su impacto social procesos de socialización y consulta ciudadana para facilitar su ejecución</t>
  </si>
  <si>
    <t>Número de informes de los mecanismos de participación ciudadana implementados.</t>
  </si>
  <si>
    <t>Sumatoria de informes realizados</t>
  </si>
  <si>
    <t>Informes</t>
  </si>
  <si>
    <t xml:space="preserve">Coordinación con organizaciones que representen y/o atiendan sectores específicos de la sociedad   </t>
  </si>
  <si>
    <t xml:space="preserve">Existen obras que requieran debido a su impacto social procesos de socialización y consulta ciudadana para facilitar su ejecución  </t>
  </si>
  <si>
    <t>Número de informes de Coordinación Realizados</t>
  </si>
  <si>
    <t xml:space="preserve">Contribuir a incrementar las capacidades institucionales de la administración pública a través la supervisión de obras y proyectos, del análisis de información, la coordinación con dependencias y la activa participación de la ciudadanía. </t>
  </si>
  <si>
    <t>Informe Anual de la Dirección (insumo para el informe del Gobernador solicitado por DGSEyDI).</t>
  </si>
  <si>
    <t>Disposición para el intercambio de información entre los actores involucrados. Exista la información suficiente para integrar los expedientes.</t>
  </si>
  <si>
    <t>Documentos formalizados generados de la coordinación entre los diferentes actores gobierno y ciudadanía.</t>
  </si>
  <si>
    <t>Informe anual de supervisiones de obras y proyectos con la implementación de mecanismos de participación ciudadana y otros organismos.</t>
  </si>
  <si>
    <t xml:space="preserve">Informe </t>
  </si>
  <si>
    <t xml:space="preserve">La  población del estado de Jalisco y los diferentes órdenes de gobierno  tienen una participación conjunta en el quehacer del gobierno, propiciando planes o programas que promuevan  la correcta aplicación de los recursos en el desarrollo de infraestructura y obra pública.  </t>
  </si>
  <si>
    <t xml:space="preserve">Se realizan las obras de gran impacto, existe la disposición de los actores involucrados.  </t>
  </si>
  <si>
    <t>Programa Anual de Obras a cargo de la SIOP 2015.</t>
  </si>
  <si>
    <t>Sumatoria de imformes realizados</t>
  </si>
  <si>
    <t>Generación de Infraestructura Social Básica</t>
  </si>
  <si>
    <t>Obras de Infraestructura de servicios básicos realizadas.</t>
  </si>
  <si>
    <t>Monitoreo de indicadores MIDE,  y sistema de formato único de SHCP.</t>
  </si>
  <si>
    <t>Las obras son concluidas en tiempo y forma por los municipios y/o contratistas</t>
  </si>
  <si>
    <t>Contratos y expedientes de recursos transferidos a mpios.</t>
  </si>
  <si>
    <t>Numero de obras realizadas con alto y muy alto nivel de rezago social.</t>
  </si>
  <si>
    <t>Sumatoria de obras de servicios básicos construídos con FISE</t>
  </si>
  <si>
    <t>En proceso revisión de proyectos para su autorización</t>
  </si>
  <si>
    <t>Registrar los proyectos de infraestructura de servicios básicos en la vivienda.</t>
  </si>
  <si>
    <t>Monitoreo de indicadores mide,  y sistema de formato único de SHCP.</t>
  </si>
  <si>
    <t>Se cuenta con   un proyecto validado y autorizado.</t>
  </si>
  <si>
    <t>Oficios de autorización de obras de parte de SEDIS</t>
  </si>
  <si>
    <t>Número de proyectos autorizados</t>
  </si>
  <si>
    <t>Sumatoria de proyectos autorizados</t>
  </si>
  <si>
    <t>Realizar el proceso de contratación y/o convenio con los municipios.</t>
  </si>
  <si>
    <t>Se cuenta con anexo de validación proyecto y presupuesto autorizado</t>
  </si>
  <si>
    <t>Número de contratos y convenios  de obra formalizados con los municipios</t>
  </si>
  <si>
    <t>Sumatoria de contratos y/o convenios de obra formalizados</t>
  </si>
  <si>
    <t>Contratos y convenios</t>
  </si>
  <si>
    <t>Realizar el proceso de ejecución de obra (contratación de personal operativo y administrativo para la supervisión, dar el correcto seguimiento de los gastos de operación para la ejecución de las obras).</t>
  </si>
  <si>
    <t>Los avances de la obra se ejecuten de acuerdo al programa de obra autorizado.</t>
  </si>
  <si>
    <t>Informes emitidos por la DGIR</t>
  </si>
  <si>
    <t>Número de obras ejecutadas con supervisión.</t>
  </si>
  <si>
    <t>Sumatoria de obras ejecutadas</t>
  </si>
  <si>
    <t>Presentación de finiquito de obra.</t>
  </si>
  <si>
    <t>La obra este terminada bajo las especificaciones estipuladas en el contrato</t>
  </si>
  <si>
    <t>Informes emitidos por la DGIR Actas de termino</t>
  </si>
  <si>
    <t>Número de obras  finiquitadas.</t>
  </si>
  <si>
    <t>Sumatoria de obras terminadas con acta de recepción</t>
  </si>
  <si>
    <t xml:space="preserve">Elaborar ficha técnica para la autorización de anexo de validación. </t>
  </si>
  <si>
    <t>Monitoreo de indicadores MIDE y Sistema de Formato Único de SHCP</t>
  </si>
  <si>
    <t>Se cuenta con un proyecto validado y autorizado</t>
  </si>
  <si>
    <t>SIIF, Anexo de Validación Financiera firmado</t>
  </si>
  <si>
    <t>Número de fichas SIPRO capturadas.</t>
  </si>
  <si>
    <t>Sumatoria de Fichas SIPRO realizadas.</t>
  </si>
  <si>
    <t>Ficha</t>
  </si>
  <si>
    <t>Contribuir a construir un entorno digno que propicie el desarrollo mediante el financiamiento de obras de infraestructura social básica en las localidades con alto o muy alto nivel de rezago social, pertenecientes a las zonas de atención prioritarias y a la infraestructura hidrúalica en las zonas productivas rurales.</t>
  </si>
  <si>
    <t>Los municipios con localidades con alto o muy alto nivel de rezago solicitan la realización de las obras y presentan su expediente.</t>
  </si>
  <si>
    <t>Informes emitidos por la DGIR. sistema de formato único de SHCP.</t>
  </si>
  <si>
    <t>Porcentaje de habitantes beneficiados con las obras realizadas  respecto al total de la población.</t>
  </si>
  <si>
    <t>(Sumatoria de habitantes de las obras de servicios básicos construídos con recursos del FISE/Total de habitantes)*100</t>
  </si>
  <si>
    <t>Habitantes</t>
  </si>
  <si>
    <r>
      <t xml:space="preserve">Los habitantes de las localidades </t>
    </r>
    <r>
      <rPr>
        <b/>
        <sz val="11"/>
        <color theme="1"/>
        <rFont val="Calibri"/>
        <family val="2"/>
        <scheme val="minor"/>
      </rPr>
      <t xml:space="preserve">con alto y muy alto nivel de rezago social, </t>
    </r>
    <r>
      <rPr>
        <sz val="11"/>
        <color theme="1"/>
        <rFont val="Calibri"/>
        <family val="2"/>
        <scheme val="minor"/>
      </rPr>
      <t xml:space="preserve">zonas de atención prioritarias y de desarrollo hidraúlico,  mejoran su calidad de vida  mediante  la construcción de obras de servicios básicos,  espacios de  vivienda, urbanización, educación, salud,  infraestructura productiva  e infraestructura hidráulica. </t>
    </r>
    <r>
      <rPr>
        <sz val="11"/>
        <color rgb="FF00B050"/>
        <rFont val="Calibri"/>
        <family val="2"/>
        <scheme val="minor"/>
      </rPr>
      <t/>
    </r>
  </si>
  <si>
    <t>Monitoreo de indicadores MIDE,  y Sistema de Formato Único de SHCP.</t>
  </si>
  <si>
    <t>Las obras  solicitadas cumplen con las reglas de operación del programa.</t>
  </si>
  <si>
    <t>Oficios de autorización de obras de parte de SDIS.</t>
  </si>
  <si>
    <t>Número de localidades con alto y muy alto nivel de rezago social y de acciones de infraestructura hidroagricola atendidas.</t>
  </si>
  <si>
    <t xml:space="preserve">Sumatoria de localidades con alto o muy alto nivel de rezago social y/o que cuentan con proyecto de inversión financiado </t>
  </si>
  <si>
    <t>Localidades</t>
  </si>
  <si>
    <t>Agropecuaria, Silvicultura, Pesca y Caza</t>
  </si>
  <si>
    <t>Agropecuaria</t>
  </si>
  <si>
    <t>Desarrollo rural</t>
  </si>
  <si>
    <t>Infraestructura en Caminos Rurales</t>
  </si>
  <si>
    <t>Caminos rurales conservados,  modernizados y/o construidos en condiciones transitables, mediante obra contratada.</t>
  </si>
  <si>
    <t>En el sitio de la obra y documental en el expediente.</t>
  </si>
  <si>
    <t>Número de caminos construidos, modernizados  y/o conservados.</t>
  </si>
  <si>
    <t>Sumatoria de caminos construidos, modernizados  y/o conservados.</t>
  </si>
  <si>
    <t>Caminos</t>
  </si>
  <si>
    <t>Caminos rurales conservados,  y/o modernizados en condiciones transitables, mediante obra contratada.</t>
  </si>
  <si>
    <t xml:space="preserve">Autorización de proyectos. </t>
  </si>
  <si>
    <t>En expediente único en la Dirección de Infraestructura Rural</t>
  </si>
  <si>
    <t>Exista una necesidad en el municipio y solicitud.</t>
  </si>
  <si>
    <t>Número de proyectos autorizados.</t>
  </si>
  <si>
    <t xml:space="preserve">Elaboración de Ficha Técnica / Autorización de Anexo de Validación. </t>
  </si>
  <si>
    <t>Se cuenta con solicitud aprobada y proyecto validado.</t>
  </si>
  <si>
    <t>Anexo</t>
  </si>
  <si>
    <t xml:space="preserve">Proceso de Contratación. </t>
  </si>
  <si>
    <t xml:space="preserve">Se cuenta con anexo de validación proyecto y presupuesto autorizado. </t>
  </si>
  <si>
    <t>Número de contratos y/o convenios  de obra formalizados.</t>
  </si>
  <si>
    <t>Sumatoria de contratos y convenios formalizados</t>
  </si>
  <si>
    <t>Contrato</t>
  </si>
  <si>
    <t>Proceso de ejecución de obra (supervisión).</t>
  </si>
  <si>
    <t xml:space="preserve"> Los avances de la obra vayan de acuerdo a las  especificaciones estipuladas en el contrato.</t>
  </si>
  <si>
    <t>Número de avance de obra en proceso.</t>
  </si>
  <si>
    <t>Sumatoria de obras  supervisadas</t>
  </si>
  <si>
    <t xml:space="preserve"> La obra este terminada bajo las especificaciones estipuladas en el contrato.</t>
  </si>
  <si>
    <t>Numero de obras terminadas.</t>
  </si>
  <si>
    <t>Sumatoria de obras finiquitadas</t>
  </si>
  <si>
    <t>Obras finiquitadas</t>
  </si>
  <si>
    <t>Contribuir a mejorar la conectividad del estado al aumentar y modernizar la red de caminos rurales estatales mediante el  incremento de la infraestructura rural del estado en los ámbitos agropecuario y ganadero.</t>
  </si>
  <si>
    <t>Expediente único en la Dirección de Infraestructura Rural.</t>
  </si>
  <si>
    <t>Los municipios emiten  una solicitud por parte de Ayuntamientos y/o usuarios para la realización de las obras .</t>
  </si>
  <si>
    <t>Número de Obras en caminos rurales atendidos</t>
  </si>
  <si>
    <t>Sumatoria de Obras realizadas</t>
  </si>
  <si>
    <t>Los ciudadanos cuentan con caminos rurales y  puente; construidos, conservados y modernizados para  mejorar la conectividad del estado de Jalisco.</t>
  </si>
  <si>
    <t>En el sitio de la obra y en expediente único en la Dirección de Infraestructura Rural.</t>
  </si>
  <si>
    <t xml:space="preserve">Las obras cumplen con las reglas de operación . </t>
  </si>
  <si>
    <t>Atención, regulación, protección cultural y asesoría de la normatividad urbana.</t>
  </si>
  <si>
    <t>Asuntos integrados y atendidos y/o derivados en materia urbana y patrimonio cultural.</t>
  </si>
  <si>
    <t>Reporte de solicitudes atendidas.</t>
  </si>
  <si>
    <t>Se reciben las solicitudes de registro de gestión y patrimonio.</t>
  </si>
  <si>
    <t>Dirección Jurídica de PRODEUR</t>
  </si>
  <si>
    <t>Solicitudes atendidas de registro de gestión y patrimonio.</t>
  </si>
  <si>
    <t>(Total de solicitudes atendidas en el año 2015/Total de solicitudes solicitadas en el año 2015)*100</t>
  </si>
  <si>
    <t xml:space="preserve">Registro de control, derivación, seguimiento, transferencia de área, registro de oficios, resguardos del archivo y gestión interinstitucional </t>
  </si>
  <si>
    <t>Dirección de gestión, patrimonio y apoyo operativo.</t>
  </si>
  <si>
    <t>Las solicitudes se remiten para su atención.</t>
  </si>
  <si>
    <t>Sumatoria de registros de derivación</t>
  </si>
  <si>
    <t>Número de registros de derivación</t>
  </si>
  <si>
    <t>Atender solicitudes para defender de oficio la imagen urbana y patrimonio cultural edificado del Estado de Jalisco</t>
  </si>
  <si>
    <t>Dirección de Gestión, Patrimonio y Apoyo Operativo</t>
  </si>
  <si>
    <t>Se remiten solicitudes para su atención</t>
  </si>
  <si>
    <t>Número de solicitudes atendidas.</t>
  </si>
  <si>
    <t>Número de solicitudes atendidas</t>
  </si>
  <si>
    <t>Solicitudes.</t>
  </si>
  <si>
    <t>Demandas jurídicas contestadas.</t>
  </si>
  <si>
    <t>Reporte de la Dirección Jurídica.</t>
  </si>
  <si>
    <t>Se remiten las solicitudes para su atención.</t>
  </si>
  <si>
    <t>Porcentaje de Dictámenes jurídicos emitidos.</t>
  </si>
  <si>
    <t>(Resoluciones dictaminadas/Tramites solicitados)*100</t>
  </si>
  <si>
    <t>Atender los tramites recibidos.</t>
  </si>
  <si>
    <t>Dirección Jurídica</t>
  </si>
  <si>
    <t>Existe coordinación con la instancia correspondiente</t>
  </si>
  <si>
    <t>Porcentaje de tramite atendidos.</t>
  </si>
  <si>
    <t>(Número de solicitudes atendidas/Sumatoria de tramites programados.)*100</t>
  </si>
  <si>
    <t>Tramites</t>
  </si>
  <si>
    <t>Funcionarios públicos municipales capacitados con cursos jurídico urbano y congresos.</t>
  </si>
  <si>
    <t>Constancias de cursos y listas de asistencia.</t>
  </si>
  <si>
    <t>Los funcionarios asisten a la capacitación.</t>
  </si>
  <si>
    <t>Dirección Administrativa de PRODEUR</t>
  </si>
  <si>
    <t>Funcionarios de la PRODEUR capacitados.</t>
  </si>
  <si>
    <t>Total de funcionarios capacitados</t>
  </si>
  <si>
    <t>Funcionarios Capacitados.</t>
  </si>
  <si>
    <t>Realizar eventos de capacitación y difusión del  código urbano y de las atribuciones de la procuraduría de desarrollo urbano.</t>
  </si>
  <si>
    <t>Dirección de Capacitación y Difusión</t>
  </si>
  <si>
    <t>Los municipios aceptan los eventos programados.</t>
  </si>
  <si>
    <t>Sumatoria de eventos de capacitación realizadas.</t>
  </si>
  <si>
    <t>Número de eventos de capacitación realizados.</t>
  </si>
  <si>
    <t>Contribuir a dar mayor certeza jurídica y seguridad en materia de urbanización a la población Jalisciense a través de asesorias profesionales en la materia de regularización urbana.</t>
  </si>
  <si>
    <t>Pagina de PRODEUR.</t>
  </si>
  <si>
    <t>Existen usuarios  que solicitan asesorías.</t>
  </si>
  <si>
    <t>Pagina de PRODEUR</t>
  </si>
  <si>
    <t>Porcentaje de predios que cuentas con regularización administrativa o titulación Municipal.</t>
  </si>
  <si>
    <t>(Total de predios regularizados /Total de predios irregulares)*100</t>
  </si>
  <si>
    <t>Población de Jalisco cuenta con asesoría profesional en materia de regularización urbana.</t>
  </si>
  <si>
    <t>Bitácoras de supervisión.</t>
  </si>
  <si>
    <t>Existen solicitudes de asesorías por parte de los municipio y los particulares.</t>
  </si>
  <si>
    <t>Porcentaje de asesorías brindadas.</t>
  </si>
  <si>
    <t>(Total de asesorías atendidas/Total de asesorías solicitadas)*100</t>
  </si>
  <si>
    <t>Fondo Concursable</t>
  </si>
  <si>
    <t>Programa de acciones aprobado para los municipios beneficiados.</t>
  </si>
  <si>
    <t>Municipios beneficiados con el Programa FOCOCI</t>
  </si>
  <si>
    <t>Informe de la SIOP.</t>
  </si>
  <si>
    <t>Se cuenta con soportes técnicos y administrativos.</t>
  </si>
  <si>
    <t>informes de la SIOP.</t>
  </si>
  <si>
    <t>Número de municipios beneficiados.</t>
  </si>
  <si>
    <t>Sumatoria de municipios beneficiados.</t>
  </si>
  <si>
    <t>Recepción, revisión y verificación de solicitudes y proyectos ejecutivos presentados por los municipios</t>
  </si>
  <si>
    <t>Informe de la SIOP</t>
  </si>
  <si>
    <t>Los municipios presentan las solicitudes en tiempo y forma y con expediente completo</t>
  </si>
  <si>
    <t>Informes de la SIOP</t>
  </si>
  <si>
    <t>Número de expedientes recibidos</t>
  </si>
  <si>
    <t>Sumatoria de Expedientes recibidos</t>
  </si>
  <si>
    <t>Expedientes</t>
  </si>
  <si>
    <t>Integrar expedientes para transferencias de recursos y/o ejecución de obras</t>
  </si>
  <si>
    <t>Existen los documentos soporte</t>
  </si>
  <si>
    <t>Numero de expedientes integrados.</t>
  </si>
  <si>
    <t>Sumatoria de expedientes integrados.</t>
  </si>
  <si>
    <t>Programa  en ejecución y  convenios suscritos de colaboración con los municipios.</t>
  </si>
  <si>
    <t>Convenios suscritos de colaboración con los municipios</t>
  </si>
  <si>
    <t>Los recursos para las transferencias se encuentran disponibles.</t>
  </si>
  <si>
    <t>informes de la SIOP</t>
  </si>
  <si>
    <t>Numero de convenios elaborados</t>
  </si>
  <si>
    <t>Sumatoria de convenios elaborados</t>
  </si>
  <si>
    <t>Convenios</t>
  </si>
  <si>
    <t>Contribuir al impulsar un crecimiento económico sostenido, incluyente y equilibrado entre los  municipios del estado mediante la contribución a la inversión pública municipal.</t>
  </si>
  <si>
    <t xml:space="preserve">Página Web SIOP  Municipios beneficiados.  </t>
  </si>
  <si>
    <t>Los municipios concluyen las obras para su operación.</t>
  </si>
  <si>
    <t>Porcentaje de obras Autorizadas</t>
  </si>
  <si>
    <t>(Acciones Autorizadas/Acciones solicitadas)*100</t>
  </si>
  <si>
    <t>Los municipios incrementan su infraestructura y servicios, con apoyo del Gobierno del estado de Jalisco.</t>
  </si>
  <si>
    <t xml:space="preserve">Página Web SIOP y  Municipios beneficiados.  </t>
  </si>
  <si>
    <t>La propuesta presentada por el municipio cumple con los requisitos de las Reglas de Operación y los recursos están disponibles.</t>
  </si>
  <si>
    <t xml:space="preserve">Página web SIOP y municipios beneficiados.  </t>
  </si>
  <si>
    <t>Abastecimiento de Agua</t>
  </si>
  <si>
    <t>E</t>
  </si>
  <si>
    <t>Prestación de Servicios Públicos</t>
  </si>
  <si>
    <t>Gestión Sustentable del Agua</t>
  </si>
  <si>
    <t>Reposición de la infraestructura hidrosanitaria con recursos propios planeada y ejecutada.</t>
  </si>
  <si>
    <t xml:space="preserve">Expedientes de obra  </t>
  </si>
  <si>
    <t xml:space="preserve">Existe el cumplimiento de requerimientos por parte de los contratistas. Ingresos suficientes para un avance financiero de acuerdo a lo programado y ejecutado.  </t>
  </si>
  <si>
    <t>Porcentaje de Obras terminadas con recursos propios en el año vigente</t>
  </si>
  <si>
    <t>(obras iniciadas con recursos propios en el año/Obras terminadas con recursos propios en el año)*100</t>
  </si>
  <si>
    <t xml:space="preserve">Contribuir a elevar la calidad de vida de los habitantes de la Zona Metropolitana de Guadalajara a través de la dotación de Agua Potable y Alcantarillado.  </t>
  </si>
  <si>
    <t xml:space="preserve">Padrón de usuarios del SIAPA, censo de población y vivienda del INEGI e índice de crecimiento anual de COEPO.  </t>
  </si>
  <si>
    <t>Existe el apoyo de programas Federales para desarrollo de infraestructura, actualización de tarifas en base a costos de producción, usuarios regularizados en sus pagos.</t>
  </si>
  <si>
    <t>Porcentaje de cobertura del servicio</t>
  </si>
  <si>
    <t>(Población con servicio de agua potable y alcantarillado del SIAPA/Total de población de los municipios atendidos por el SIAPA)*100</t>
  </si>
  <si>
    <t xml:space="preserve">Los habitantes de la Zona Metropolitana de Guadalajara, cuentan con los servicios de Agua Potable, Alcantarillado y Saneamiento en cantidad y calidad suficientes.  </t>
  </si>
  <si>
    <t>Padrón de usuarios del SIAPA, censo de población y vivienda del INEGI e índice de crecimiento anual de COEPO.</t>
  </si>
  <si>
    <t>Se cuenta con el apoyo de programas Federales para desarrollo de infraestructura, actualización de tarifas, usuarios regularizados en sus pagos.</t>
  </si>
  <si>
    <t>Número de Población abastecida</t>
  </si>
  <si>
    <t>Población con servicio de agua potable y alcantarillado del SIAPA</t>
  </si>
  <si>
    <t>Personas</t>
  </si>
  <si>
    <t>Administración correcta y continua del SIAPA realizada entre las áreas de la dirección administrativa, cubriendo con recurso humano y material.</t>
  </si>
  <si>
    <t xml:space="preserve">Reporte de resultados de la Dirección General y áreas auxiliares  </t>
  </si>
  <si>
    <t xml:space="preserve">Las areas cumplen con las actividades definidas para la Dirección General y áreas auxiliares.  </t>
  </si>
  <si>
    <t>Porcentaje de cumplimiento de la Administración general del Organismo en apoyo a la operación del Organismo</t>
  </si>
  <si>
    <t>(Suma de actividades  cumplidas por las áreas de la Dirección General Adminstrativa /Total de actividades programadas por  la Dirección de Administración)*100</t>
  </si>
  <si>
    <t>Administración de Recursos Humanos y Materiales ejecutada</t>
  </si>
  <si>
    <t>Fiscalizar administrativa y financieramente las distintas áreas del Organismo</t>
  </si>
  <si>
    <t>Reporte de auditoria</t>
  </si>
  <si>
    <t>Se cuenta con personal suficiente.</t>
  </si>
  <si>
    <t>Número de acciones ejecutadas del programa de fiscalización administrativa y financiera</t>
  </si>
  <si>
    <t>Sumatoria de Acciones del programa de fiscalización administrativa y financiera ejecutadas</t>
  </si>
  <si>
    <t>Acciones</t>
  </si>
  <si>
    <t xml:space="preserve">Fiscalizar obras y contratos  </t>
  </si>
  <si>
    <t xml:space="preserve">Reporte de auditoría  </t>
  </si>
  <si>
    <t>Número de acciones ejecutadas para la reaalización del programa de fiscalización a obras y contratos</t>
  </si>
  <si>
    <t>Sumatoria de obras y contratos  fiscalizados</t>
  </si>
  <si>
    <t xml:space="preserve">Fiscalizar áreas operativas  </t>
  </si>
  <si>
    <t>Numero de acciones para la realización del Programa de Fiscalización a áreas operativas</t>
  </si>
  <si>
    <t>Sumatoria de acciones  realizadas del programa anual de fiscalización a áreas operativas</t>
  </si>
  <si>
    <t xml:space="preserve">Ejecutar programa de comunicación de imagen institucional y acciones SIAPA  </t>
  </si>
  <si>
    <t xml:space="preserve">Informe de actividades de comunicación  </t>
  </si>
  <si>
    <t xml:space="preserve">Se cuenta con personal y equipo suficiente.  </t>
  </si>
  <si>
    <t>Porcentaje de Cumplimiento del  programa de comunicación de imagen institucional y acciones SIAPA</t>
  </si>
  <si>
    <t>(Acciones de comunicación realizadas/acciones de comunicación programadas)*100</t>
  </si>
  <si>
    <t xml:space="preserve">Reporte de resultados de la Dirección de Administración  </t>
  </si>
  <si>
    <t xml:space="preserve">Existe el cumplimiento de los supuestos de las actividades definidas para la Dirección de Administración.  </t>
  </si>
  <si>
    <t>Número de las acciones de administración de recursos humanos, abastecimiento de materiales, mantenimiento y administración del patrimonio, seguridad y vigilancia</t>
  </si>
  <si>
    <t>(Suma de solicitudes y acciones cumplidas por las áreas de Recursos Humanos y Materiales/Suma de solicitudes y acciones programadas por las áreas de Recursos Humanos y Materiales)*100</t>
  </si>
  <si>
    <t xml:space="preserve">Agua potable abastecida en cantidad y calidad suficiente.  </t>
  </si>
  <si>
    <t xml:space="preserve">Reporte de Higrometría  </t>
  </si>
  <si>
    <t xml:space="preserve">Se cuenta con mantenimiento preventivo a equipos, insumos para potabilización en cantidad y calidad suficientes.  </t>
  </si>
  <si>
    <t>Índice  de producción de agua potable</t>
  </si>
  <si>
    <t>(Volumen de agua producido/Volumen de agua extraído)*100</t>
  </si>
  <si>
    <t>índice</t>
  </si>
  <si>
    <t>Redes de agua potable y alcantarillado implementadas.</t>
  </si>
  <si>
    <t>Padrón de usuarios y Reporte de tandeos y paros de servicio</t>
  </si>
  <si>
    <t>Existen volúmenes de agua suficientes, presión adecuada, mantenimiento de redes y control de eventualidades en la operación de forma oportuna.</t>
  </si>
  <si>
    <t>Porcentaje de Continuidad en el servicio</t>
  </si>
  <si>
    <t>(Tomas con servicio continuo/Total de tomas activas registradas)*100</t>
  </si>
  <si>
    <t>Administración comercial  realizada</t>
  </si>
  <si>
    <t xml:space="preserve">Reporte de ingresos y facturación en el sistema  </t>
  </si>
  <si>
    <t xml:space="preserve">Existen cuentas de los usuarios regularizadas en sus pagos, mayor cobertura de micromedición, lecturistas suficientes  </t>
  </si>
  <si>
    <t>porcentaje de Eficiencia comercial</t>
  </si>
  <si>
    <t>(Importe recaudado/ Importe facturado)*100</t>
  </si>
  <si>
    <t xml:space="preserve">Crecimiento y la reposición de la infraestructura hidrosanitaria planeada y ejecutada con apoyo de programas federales, estatales y municipales.  </t>
  </si>
  <si>
    <t xml:space="preserve">Se cuenta con recursos de programas federales, estatales y municipales recibidos.  </t>
  </si>
  <si>
    <t>Número de Obras terminadas con apoyo de programas federales, estatales y municipales</t>
  </si>
  <si>
    <t>(Obras terminadas en el año con apoyo de programas federales, estatales y municipales/ obras iniciadas con apoyo de programas federales, estatales y municipales en el año)*100</t>
  </si>
  <si>
    <t>Administración financiera realizada.</t>
  </si>
  <si>
    <t xml:space="preserve">Reporte presupuestales del sistema  </t>
  </si>
  <si>
    <t xml:space="preserve">Existe la ejecución de las distintas actividades y componentes del programa del SIAPA  </t>
  </si>
  <si>
    <t>Porcentaje de Aplicación presupuestal</t>
  </si>
  <si>
    <t>(Presupuesto ejercido/presupuesto autorizado)*100</t>
  </si>
  <si>
    <t xml:space="preserve">Elaborar y ejecutar el Programa Anual de reposición de la infraestructura hidrosanitaria con recursos propios. </t>
  </si>
  <si>
    <t>Las empresas contratistas concluyen conforme el programa de obra y especificaciones</t>
  </si>
  <si>
    <t>Porcentaje de obras ejecutadas y  terminadas</t>
  </si>
  <si>
    <t>Obras ejecutadas y terminadas/Obras solicitadas y programadas*100</t>
  </si>
  <si>
    <t>Ejecutar el programa anual de acciones para el abastecimiento de agua potable</t>
  </si>
  <si>
    <t>Los ciudadanos tienen necesidad de abastecimiento de agua potable</t>
  </si>
  <si>
    <t>Porcentaje de  acciones realizadas para el abastecimiento  de agua</t>
  </si>
  <si>
    <t>Acciones ejecutadas y terminadas para el abastecimiento de agua/Acciones solicitadas y programadas para el abastecimiento de agua*100</t>
  </si>
  <si>
    <t>Dar mantenimiento a las redes de agua potable y alcantarillado</t>
  </si>
  <si>
    <t>Reportes Internos del SIAPA</t>
  </si>
  <si>
    <t>Se cuenta con los insumos necesarios</t>
  </si>
  <si>
    <t>Porcentaje de redes operando en buenas condiciones</t>
  </si>
  <si>
    <t>Sumatoria de redes operando en buen estado/Total de redes  existentes*100</t>
  </si>
  <si>
    <t>Soporte funcional a módulos y servicios aplicativos</t>
  </si>
  <si>
    <t>Los usuarios convenian con el SIAPA para la regularización de sus cuentas</t>
  </si>
  <si>
    <t>Porcentaje de soporte funcional a módulos y servicios aplicativos</t>
  </si>
  <si>
    <t>(Solicitudes atendidas/solicitudes recibidas)*100</t>
  </si>
  <si>
    <t>Usuarios con cuentas regularizadas</t>
  </si>
  <si>
    <t>Porcentaje de cuentas regularizadas respecto al total de deudores</t>
  </si>
  <si>
    <t>Sumatoria de cuentas regularizadas/Total de cuentas que presentan atraso de pago*100</t>
  </si>
  <si>
    <t>Realizar gestiones entre los diferentes órdenes de gobierno</t>
  </si>
  <si>
    <t>Convenios formalizados</t>
  </si>
  <si>
    <t xml:space="preserve">El gobierno federal, estatal y municipal se interesan en participar </t>
  </si>
  <si>
    <t>Número de convenios celebrados, formalizando al menos 2</t>
  </si>
  <si>
    <t>Sumatoria de convenios con otros aportantes formalizados</t>
  </si>
  <si>
    <t>Reaizar  los pagos a provedores y personal interno</t>
  </si>
  <si>
    <t>Los ingresos son suficientes y permiten realizar los pagos a tiempo</t>
  </si>
  <si>
    <t>Porcentaje de pagos realizados en tiempo</t>
  </si>
  <si>
    <t>Sumatoria de solicitudes de pago realizadas/Sumatoria de solicitudes de pago recibidas*100</t>
  </si>
</sst>
</file>

<file path=xl/styles.xml><?xml version="1.0" encoding="utf-8"?>
<styleSheet xmlns="http://schemas.openxmlformats.org/spreadsheetml/2006/main">
  <numFmts count="3">
    <numFmt numFmtId="43" formatCode="_-* #,##0.00_-;\-* #,##0.00_-;_-* &quot;-&quot;??_-;_-@_-"/>
    <numFmt numFmtId="164" formatCode="000"/>
    <numFmt numFmtId="165" formatCode="00"/>
  </numFmts>
  <fonts count="12">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20"/>
      <name val="Arial"/>
      <family val="2"/>
    </font>
    <font>
      <b/>
      <sz val="20"/>
      <name val="Tahoma"/>
      <family val="2"/>
    </font>
    <font>
      <b/>
      <sz val="11"/>
      <name val="Tahoma"/>
      <family val="2"/>
    </font>
    <font>
      <sz val="12"/>
      <name val="Calibri"/>
      <family val="2"/>
      <scheme val="minor"/>
    </font>
    <font>
      <b/>
      <sz val="11"/>
      <color rgb="FFC00000"/>
      <name val="Calibri"/>
      <family val="2"/>
      <scheme val="minor"/>
    </font>
    <font>
      <sz val="11"/>
      <name val="Calibri"/>
      <family val="2"/>
      <scheme val="minor"/>
    </font>
    <font>
      <sz val="11"/>
      <color rgb="FF00B05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1" tint="0.499984740745262"/>
        <bgColor theme="4"/>
      </patternFill>
    </fill>
    <fill>
      <patternFill patternType="solid">
        <fgColor theme="1" tint="0.499984740745262"/>
        <bgColor theme="8"/>
      </patternFill>
    </fill>
    <fill>
      <patternFill patternType="solid">
        <fgColor rgb="FF00642D"/>
        <bgColor theme="4"/>
      </patternFill>
    </fill>
    <fill>
      <patternFill patternType="solid">
        <fgColor rgb="FFC00000"/>
        <bgColor auto="1"/>
      </patternFill>
    </fill>
    <fill>
      <patternFill patternType="solid">
        <fgColor rgb="FFFFC000"/>
        <bgColor theme="8"/>
      </patternFill>
    </fill>
    <fill>
      <patternFill patternType="solid">
        <fgColor rgb="FF00642D"/>
        <bgColor auto="1"/>
      </patternFill>
    </fill>
    <fill>
      <patternFill patternType="solid">
        <fgColor theme="0" tint="-4.9989318521683403E-2"/>
        <bgColor indexed="64"/>
      </patternFill>
    </fill>
    <fill>
      <patternFill patternType="solid">
        <fgColor theme="1" tint="0.249977111117893"/>
        <bgColor indexed="64"/>
      </patternFill>
    </fill>
    <fill>
      <patternFill patternType="solid">
        <fgColor theme="9"/>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xf numFmtId="0" fontId="5" fillId="0" borderId="0" xfId="0" applyFont="1" applyAlignment="1"/>
    <xf numFmtId="0" fontId="6" fillId="0" borderId="0" xfId="0" applyFont="1" applyBorder="1" applyAlignment="1"/>
    <xf numFmtId="0" fontId="5" fillId="0" borderId="0" xfId="0" applyFont="1" applyBorder="1" applyAlignment="1"/>
    <xf numFmtId="0" fontId="0" fillId="0" borderId="0" xfId="0" applyBorder="1" applyAlignment="1">
      <alignment vertical="center"/>
    </xf>
    <xf numFmtId="0" fontId="0" fillId="0" borderId="0" xfId="0" applyFill="1" applyBorder="1" applyAlignment="1">
      <alignment vertical="center"/>
    </xf>
    <xf numFmtId="0" fontId="6" fillId="0" borderId="0" xfId="0" applyFont="1" applyBorder="1" applyAlignment="1">
      <alignment wrapText="1"/>
    </xf>
    <xf numFmtId="0" fontId="0" fillId="0" borderId="0" xfId="0" applyBorder="1" applyAlignment="1">
      <alignment vertical="center" wrapText="1"/>
    </xf>
    <xf numFmtId="0" fontId="5" fillId="0" borderId="0" xfId="0" applyFont="1" applyBorder="1" applyAlignment="1">
      <alignment wrapText="1"/>
    </xf>
    <xf numFmtId="0" fontId="7" fillId="0" borderId="0" xfId="0" applyFont="1" applyBorder="1" applyAlignment="1">
      <alignment vertical="center"/>
    </xf>
    <xf numFmtId="0" fontId="7" fillId="0" borderId="0" xfId="0" applyFont="1" applyBorder="1" applyAlignment="1">
      <alignment vertical="center" wrapText="1"/>
    </xf>
    <xf numFmtId="0" fontId="0" fillId="0" borderId="0" xfId="0" applyBorder="1"/>
    <xf numFmtId="0" fontId="0" fillId="0" borderId="0" xfId="0" applyFill="1" applyBorder="1"/>
    <xf numFmtId="0" fontId="0" fillId="0" borderId="0" xfId="0" applyBorder="1" applyAlignment="1">
      <alignment wrapText="1"/>
    </xf>
    <xf numFmtId="0" fontId="0" fillId="0" borderId="0" xfId="0" applyFill="1"/>
    <xf numFmtId="0" fontId="0" fillId="0" borderId="0" xfId="0" applyAlignment="1">
      <alignment wrapText="1"/>
    </xf>
    <xf numFmtId="0" fontId="8" fillId="2" borderId="0" xfId="0" applyFont="1" applyFill="1" applyBorder="1" applyAlignment="1">
      <alignment horizontal="center"/>
    </xf>
    <xf numFmtId="0" fontId="2" fillId="3" borderId="9" xfId="0" applyFont="1" applyFill="1" applyBorder="1"/>
    <xf numFmtId="0" fontId="2" fillId="3" borderId="8" xfId="0" applyFont="1" applyFill="1" applyBorder="1"/>
    <xf numFmtId="0" fontId="2" fillId="3" borderId="10" xfId="0" applyFont="1" applyFill="1" applyBorder="1"/>
    <xf numFmtId="0" fontId="2" fillId="3" borderId="8" xfId="0" applyFont="1" applyFill="1" applyBorder="1" applyAlignment="1">
      <alignment wrapText="1"/>
    </xf>
    <xf numFmtId="0" fontId="2" fillId="4" borderId="8" xfId="0" applyFont="1" applyFill="1" applyBorder="1"/>
    <xf numFmtId="0" fontId="2" fillId="5" borderId="8" xfId="0" applyFont="1" applyFill="1" applyBorder="1"/>
    <xf numFmtId="0" fontId="2" fillId="5" borderId="8" xfId="0" applyFont="1" applyFill="1" applyBorder="1" applyAlignment="1">
      <alignment wrapText="1"/>
    </xf>
    <xf numFmtId="0" fontId="2" fillId="5" borderId="11" xfId="0" applyFont="1" applyFill="1" applyBorder="1" applyAlignment="1">
      <alignment wrapText="1"/>
    </xf>
    <xf numFmtId="0" fontId="2" fillId="5" borderId="7" xfId="0" applyFont="1" applyFill="1" applyBorder="1" applyAlignment="1">
      <alignment wrapText="1"/>
    </xf>
    <xf numFmtId="0" fontId="2" fillId="5" borderId="10" xfId="0" applyFont="1" applyFill="1" applyBorder="1" applyAlignment="1">
      <alignment wrapText="1"/>
    </xf>
    <xf numFmtId="0" fontId="2" fillId="4" borderId="9" xfId="0" applyFont="1" applyFill="1" applyBorder="1"/>
    <xf numFmtId="0" fontId="2" fillId="6" borderId="8" xfId="0" applyFont="1" applyFill="1" applyBorder="1"/>
    <xf numFmtId="0" fontId="2" fillId="7" borderId="8" xfId="0" applyFont="1" applyFill="1" applyBorder="1"/>
    <xf numFmtId="0" fontId="2" fillId="8" borderId="8" xfId="0" applyFont="1" applyFill="1" applyBorder="1"/>
    <xf numFmtId="0" fontId="2" fillId="8" borderId="10" xfId="0" applyFont="1" applyFill="1" applyBorder="1"/>
    <xf numFmtId="0" fontId="9" fillId="9" borderId="0" xfId="0" applyFont="1" applyFill="1" applyBorder="1" applyAlignment="1">
      <alignment wrapText="1"/>
    </xf>
    <xf numFmtId="0" fontId="2" fillId="10" borderId="0" xfId="0" applyFont="1" applyFill="1" applyBorder="1" applyAlignment="1">
      <alignment horizontal="center" vertical="center" wrapText="1"/>
    </xf>
    <xf numFmtId="0" fontId="2" fillId="10" borderId="0" xfId="0" applyFont="1" applyFill="1" applyBorder="1" applyAlignment="1">
      <alignment horizontal="center" vertical="center"/>
    </xf>
    <xf numFmtId="0" fontId="9" fillId="9" borderId="8" xfId="0" applyFont="1" applyFill="1" applyBorder="1" applyAlignment="1">
      <alignment wrapText="1"/>
    </xf>
    <xf numFmtId="0" fontId="0" fillId="2" borderId="12" xfId="0" applyFont="1" applyFill="1" applyBorder="1"/>
    <xf numFmtId="0" fontId="0" fillId="2" borderId="13" xfId="0" applyFont="1" applyFill="1" applyBorder="1"/>
    <xf numFmtId="164" fontId="0" fillId="2" borderId="13" xfId="0" applyNumberFormat="1" applyFont="1" applyFill="1" applyBorder="1"/>
    <xf numFmtId="165" fontId="0" fillId="2" borderId="13" xfId="0" applyNumberFormat="1" applyFont="1" applyFill="1" applyBorder="1"/>
    <xf numFmtId="0" fontId="0" fillId="2" borderId="14" xfId="0" applyFont="1" applyFill="1" applyBorder="1"/>
    <xf numFmtId="0" fontId="0" fillId="2" borderId="13" xfId="0" applyFill="1" applyBorder="1"/>
    <xf numFmtId="0" fontId="0" fillId="2" borderId="15" xfId="0" applyFont="1" applyFill="1" applyBorder="1"/>
    <xf numFmtId="0" fontId="0" fillId="2" borderId="16" xfId="0" applyFont="1" applyFill="1" applyBorder="1"/>
    <xf numFmtId="4" fontId="0" fillId="2" borderId="14" xfId="0" applyNumberFormat="1" applyFont="1" applyFill="1" applyBorder="1"/>
    <xf numFmtId="2" fontId="0" fillId="2" borderId="12" xfId="0" applyNumberFormat="1" applyFill="1" applyBorder="1"/>
    <xf numFmtId="0" fontId="0" fillId="2" borderId="12" xfId="0" applyFill="1" applyBorder="1"/>
    <xf numFmtId="0" fontId="0" fillId="2" borderId="14" xfId="0" applyFill="1" applyBorder="1"/>
    <xf numFmtId="0" fontId="0" fillId="2" borderId="16" xfId="0" applyFill="1" applyBorder="1"/>
    <xf numFmtId="0" fontId="0" fillId="2" borderId="0" xfId="0" applyFill="1" applyBorder="1"/>
    <xf numFmtId="0" fontId="0" fillId="2" borderId="8" xfId="0" applyFill="1" applyBorder="1"/>
    <xf numFmtId="4" fontId="0" fillId="2" borderId="16" xfId="0" applyNumberFormat="1" applyFill="1" applyBorder="1"/>
    <xf numFmtId="4" fontId="0" fillId="2" borderId="13" xfId="0" applyNumberFormat="1" applyFill="1" applyBorder="1"/>
    <xf numFmtId="4" fontId="0" fillId="2" borderId="0" xfId="0" applyNumberFormat="1" applyFill="1" applyBorder="1"/>
    <xf numFmtId="0" fontId="0" fillId="2" borderId="15" xfId="0" applyFill="1" applyBorder="1"/>
    <xf numFmtId="0" fontId="10" fillId="2" borderId="15" xfId="0" applyFont="1" applyFill="1" applyBorder="1"/>
    <xf numFmtId="0" fontId="10" fillId="2" borderId="16" xfId="0" applyFont="1" applyFill="1" applyBorder="1"/>
    <xf numFmtId="0" fontId="10" fillId="2" borderId="14" xfId="0" applyFont="1" applyFill="1" applyBorder="1"/>
    <xf numFmtId="0" fontId="0" fillId="2" borderId="0" xfId="0" applyFont="1" applyFill="1" applyBorder="1"/>
    <xf numFmtId="9" fontId="0" fillId="2" borderId="13" xfId="0" applyNumberFormat="1" applyFont="1" applyFill="1" applyBorder="1"/>
    <xf numFmtId="10" fontId="0" fillId="2" borderId="13" xfId="0" applyNumberFormat="1" applyFont="1" applyFill="1" applyBorder="1"/>
    <xf numFmtId="9" fontId="0" fillId="2" borderId="0" xfId="0" applyNumberFormat="1" applyFont="1" applyFill="1" applyBorder="1"/>
    <xf numFmtId="43" fontId="0" fillId="2" borderId="16" xfId="1" applyFont="1" applyFill="1" applyBorder="1"/>
    <xf numFmtId="43" fontId="0" fillId="2" borderId="13" xfId="1" applyFont="1" applyFill="1" applyBorder="1"/>
    <xf numFmtId="43" fontId="0" fillId="2" borderId="13" xfId="0" applyNumberFormat="1" applyFill="1" applyBorder="1"/>
    <xf numFmtId="43" fontId="0" fillId="2" borderId="0" xfId="0" applyNumberFormat="1" applyFill="1" applyBorder="1"/>
    <xf numFmtId="43" fontId="0" fillId="2" borderId="16" xfId="0" applyNumberFormat="1" applyFill="1" applyBorder="1"/>
    <xf numFmtId="43" fontId="0" fillId="2" borderId="18" xfId="0" applyNumberFormat="1" applyFill="1" applyBorder="1"/>
    <xf numFmtId="0" fontId="0" fillId="11" borderId="12" xfId="0" applyFont="1" applyFill="1" applyBorder="1" applyAlignment="1"/>
    <xf numFmtId="0" fontId="0" fillId="11" borderId="13" xfId="0" applyFont="1" applyFill="1" applyBorder="1" applyAlignment="1"/>
    <xf numFmtId="164" fontId="0" fillId="11" borderId="13" xfId="0" applyNumberFormat="1" applyFont="1" applyFill="1" applyBorder="1" applyAlignment="1"/>
    <xf numFmtId="165" fontId="0" fillId="11" borderId="13" xfId="0" applyNumberFormat="1" applyFont="1" applyFill="1" applyBorder="1" applyAlignment="1"/>
    <xf numFmtId="0" fontId="0" fillId="11" borderId="14" xfId="0" applyFont="1" applyFill="1" applyBorder="1" applyAlignment="1"/>
    <xf numFmtId="0" fontId="0" fillId="11" borderId="13" xfId="0" applyFill="1" applyBorder="1" applyAlignment="1"/>
    <xf numFmtId="0" fontId="0" fillId="11" borderId="15" xfId="0" applyFill="1" applyBorder="1" applyAlignment="1"/>
    <xf numFmtId="0" fontId="0" fillId="11" borderId="16" xfId="0" applyFont="1" applyFill="1" applyBorder="1" applyAlignment="1"/>
    <xf numFmtId="2" fontId="0" fillId="11" borderId="12" xfId="0" applyNumberFormat="1" applyFill="1" applyBorder="1" applyAlignment="1"/>
    <xf numFmtId="0" fontId="0" fillId="11" borderId="12" xfId="0" applyFill="1" applyBorder="1" applyAlignment="1"/>
    <xf numFmtId="0" fontId="0" fillId="11" borderId="8" xfId="0" applyFill="1" applyBorder="1" applyAlignment="1"/>
    <xf numFmtId="0" fontId="0" fillId="2" borderId="21" xfId="0" applyFill="1" applyBorder="1"/>
    <xf numFmtId="0" fontId="0" fillId="2" borderId="17" xfId="0" applyFill="1" applyBorder="1"/>
    <xf numFmtId="0" fontId="0" fillId="2" borderId="0" xfId="0" applyFill="1"/>
    <xf numFmtId="0" fontId="0" fillId="2" borderId="16" xfId="0" applyFill="1" applyBorder="1" applyAlignment="1">
      <alignment vertical="top" wrapText="1"/>
    </xf>
    <xf numFmtId="0" fontId="0" fillId="2" borderId="13" xfId="0" applyFill="1" applyBorder="1" applyAlignment="1">
      <alignment vertical="top" wrapText="1"/>
    </xf>
    <xf numFmtId="0" fontId="0" fillId="2" borderId="13" xfId="0" applyFill="1" applyBorder="1" applyAlignment="1">
      <alignment vertical="top"/>
    </xf>
    <xf numFmtId="0" fontId="0" fillId="2" borderId="12" xfId="0" applyFont="1" applyFill="1" applyBorder="1" applyAlignment="1"/>
    <xf numFmtId="0" fontId="0" fillId="2" borderId="13" xfId="0" applyFont="1" applyFill="1" applyBorder="1" applyAlignment="1"/>
    <xf numFmtId="164" fontId="0" fillId="2" borderId="13" xfId="0" applyNumberFormat="1" applyFont="1" applyFill="1" applyBorder="1" applyAlignment="1"/>
    <xf numFmtId="165" fontId="0" fillId="2" borderId="13" xfId="0" applyNumberFormat="1" applyFont="1" applyFill="1" applyBorder="1" applyAlignment="1"/>
    <xf numFmtId="0" fontId="0" fillId="2" borderId="14" xfId="0" applyFont="1" applyFill="1" applyBorder="1" applyAlignment="1"/>
    <xf numFmtId="0" fontId="0" fillId="2" borderId="13" xfId="0" applyFill="1" applyBorder="1" applyAlignment="1"/>
    <xf numFmtId="0" fontId="0" fillId="2" borderId="15" xfId="0" applyFill="1" applyBorder="1" applyAlignment="1"/>
    <xf numFmtId="0" fontId="0" fillId="2" borderId="16" xfId="0" applyFill="1" applyBorder="1" applyAlignment="1"/>
    <xf numFmtId="2" fontId="0" fillId="2" borderId="12" xfId="0" applyNumberFormat="1" applyFill="1" applyBorder="1" applyAlignment="1"/>
    <xf numFmtId="0" fontId="0" fillId="2" borderId="12" xfId="0" applyFill="1" applyBorder="1" applyAlignment="1"/>
    <xf numFmtId="0" fontId="0" fillId="2" borderId="8" xfId="0" applyFill="1" applyBorder="1" applyAlignment="1"/>
    <xf numFmtId="0" fontId="0" fillId="2" borderId="15" xfId="0" applyFont="1" applyFill="1" applyBorder="1" applyAlignment="1"/>
    <xf numFmtId="0" fontId="0" fillId="2" borderId="16" xfId="0" applyFont="1" applyFill="1" applyBorder="1" applyAlignment="1"/>
    <xf numFmtId="9" fontId="0" fillId="2" borderId="8" xfId="2" applyFont="1" applyFill="1" applyBorder="1" applyAlignment="1"/>
    <xf numFmtId="0" fontId="10" fillId="2" borderId="13" xfId="0" applyFont="1" applyFill="1" applyBorder="1" applyAlignment="1"/>
    <xf numFmtId="0" fontId="10" fillId="2" borderId="15" xfId="0" applyFont="1" applyFill="1" applyBorder="1" applyAlignment="1"/>
    <xf numFmtId="0" fontId="10" fillId="2" borderId="16" xfId="0" applyFont="1" applyFill="1" applyBorder="1" applyAlignment="1"/>
    <xf numFmtId="0" fontId="3" fillId="2" borderId="13" xfId="0" applyFont="1" applyFill="1" applyBorder="1" applyAlignment="1"/>
    <xf numFmtId="0" fontId="0" fillId="2" borderId="14" xfId="0" applyFill="1" applyBorder="1" applyAlignment="1"/>
    <xf numFmtId="0" fontId="0" fillId="2" borderId="19" xfId="0" applyFill="1" applyBorder="1" applyAlignment="1"/>
    <xf numFmtId="0" fontId="0" fillId="2" borderId="20" xfId="0" applyFill="1" applyBorder="1" applyAlignment="1"/>
    <xf numFmtId="0" fontId="0" fillId="2" borderId="0" xfId="0" applyFill="1" applyBorder="1" applyAlignment="1"/>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7" xfId="0" applyFill="1" applyBorder="1" applyAlignment="1"/>
    <xf numFmtId="0" fontId="0" fillId="2" borderId="16" xfId="0" applyFill="1" applyBorder="1" applyAlignment="1">
      <alignment horizontal="center" vertical="center"/>
    </xf>
    <xf numFmtId="0" fontId="0" fillId="2" borderId="13" xfId="0" applyFill="1" applyBorder="1" applyAlignment="1">
      <alignment horizontal="center" vertical="center"/>
    </xf>
    <xf numFmtId="9" fontId="0" fillId="2" borderId="14" xfId="0" applyNumberFormat="1" applyFont="1" applyFill="1" applyBorder="1"/>
    <xf numFmtId="0" fontId="0" fillId="2" borderId="7" xfId="0" applyFill="1" applyBorder="1"/>
    <xf numFmtId="0" fontId="0" fillId="0" borderId="8" xfId="0" applyBorder="1"/>
    <xf numFmtId="0" fontId="0" fillId="0" borderId="8" xfId="0" applyFill="1"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cellXfs>
  <cellStyles count="3">
    <cellStyle name="Millares" xfId="1" builtinId="3"/>
    <cellStyle name="Normal" xfId="0" builtinId="0"/>
    <cellStyle name="Porcentual"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204106</xdr:colOff>
      <xdr:row>0</xdr:row>
      <xdr:rowOff>108857</xdr:rowOff>
    </xdr:from>
    <xdr:to>
      <xdr:col>15</xdr:col>
      <xdr:colOff>324394</xdr:colOff>
      <xdr:row>2</xdr:row>
      <xdr:rowOff>51994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0435206" y="108857"/>
          <a:ext cx="2147208" cy="583217"/>
        </a:xfrm>
        <a:prstGeom prst="rect">
          <a:avLst/>
        </a:prstGeom>
        <a:noFill/>
        <a:ln>
          <a:noFill/>
        </a:ln>
        <a:effectLst/>
        <a:extLst>
          <a:ext uri="{909E8E84-426E-40DD-AFC4-6F175D3DCCD1}">
            <a14:hiddenFill xmlns="" xmlns:a14="http://schemas.microsoft.com/office/drawing/2010/main">
              <a:solidFill>
                <a:schemeClr val="accent1"/>
              </a:solidFill>
            </a14:hiddenFill>
          </a:ext>
          <a:ext uri="{91240B29-F687-4F45-9708-019B960494DF}">
            <a14:hiddenLine xmlns="" xmlns:a14="http://schemas.microsoft.com/office/drawing/2010/main" w="9525">
              <a:solidFill>
                <a:schemeClr val="tx1"/>
              </a:solidFill>
              <a:miter lim="800000"/>
              <a:headEnd/>
              <a:tailEnd/>
            </a14:hiddenLine>
          </a:ext>
          <a:ext uri="{AF507438-7753-43E0-B8FC-AC1667EBCBE1}">
            <a14:hiddenEffects xmln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M272"/>
  <sheetViews>
    <sheetView tabSelected="1" topLeftCell="M1" workbookViewId="0">
      <pane ySplit="7" topLeftCell="A8" activePane="bottomLeft" state="frozen"/>
      <selection pane="bottomLeft" activeCell="M95" sqref="M95"/>
    </sheetView>
  </sheetViews>
  <sheetFormatPr baseColWidth="10" defaultRowHeight="14.4"/>
  <sheetData>
    <row r="1" spans="1:65">
      <c r="A1" s="1"/>
      <c r="B1" s="1"/>
      <c r="C1" s="1"/>
      <c r="D1" s="1"/>
      <c r="E1" s="1"/>
      <c r="F1" s="1"/>
      <c r="G1" s="1"/>
      <c r="H1" s="1"/>
      <c r="I1" s="1"/>
      <c r="J1" s="1"/>
      <c r="K1" s="1"/>
      <c r="L1" s="1"/>
      <c r="M1" s="2"/>
      <c r="N1" s="1"/>
      <c r="O1" s="1"/>
      <c r="P1" s="1"/>
      <c r="Q1" s="1"/>
      <c r="R1" s="3"/>
      <c r="S1" s="1"/>
      <c r="T1" s="1"/>
      <c r="U1" s="3"/>
      <c r="V1" s="1"/>
      <c r="W1" s="1"/>
      <c r="X1" s="3"/>
      <c r="Y1" s="3"/>
      <c r="Z1" s="3"/>
      <c r="AA1" s="3"/>
      <c r="AB1" s="1"/>
      <c r="AC1" s="1"/>
      <c r="AD1" s="1"/>
      <c r="AE1" s="1"/>
      <c r="AF1" s="1"/>
      <c r="AG1" s="1"/>
      <c r="AH1" s="1"/>
      <c r="AI1" s="1"/>
      <c r="AJ1" s="1"/>
      <c r="AK1" s="1"/>
      <c r="AL1" s="1"/>
      <c r="AM1" s="1"/>
      <c r="AN1" s="1"/>
      <c r="AO1" s="1"/>
      <c r="AP1" s="1"/>
      <c r="AY1" s="4"/>
    </row>
    <row r="2" spans="1:65" ht="24.6">
      <c r="A2" s="5"/>
      <c r="B2" s="1"/>
      <c r="C2" s="1"/>
      <c r="D2" s="1"/>
      <c r="E2" s="1"/>
      <c r="F2" s="6"/>
      <c r="G2" s="7"/>
      <c r="H2" s="7"/>
      <c r="I2" s="8"/>
      <c r="J2" s="8"/>
      <c r="K2" s="8"/>
      <c r="L2" s="6"/>
      <c r="M2" s="9"/>
      <c r="N2" s="8"/>
      <c r="O2" s="8"/>
      <c r="P2" s="8"/>
      <c r="Q2" s="8"/>
      <c r="R2" s="10"/>
      <c r="S2" s="8"/>
      <c r="T2" s="8"/>
      <c r="U2" s="11"/>
      <c r="V2" s="8"/>
      <c r="W2" s="6"/>
      <c r="X2" s="12"/>
      <c r="Y2" s="12"/>
      <c r="Z2" s="11"/>
      <c r="AA2" s="11"/>
      <c r="AB2" s="8"/>
      <c r="AC2" s="8"/>
      <c r="AD2" s="8"/>
      <c r="AE2" s="7"/>
      <c r="AF2" s="8"/>
      <c r="AG2" s="8"/>
      <c r="AH2" s="8"/>
      <c r="AI2" s="8"/>
      <c r="AJ2" s="6"/>
      <c r="AK2" s="7"/>
      <c r="AL2" s="1"/>
      <c r="AM2" s="1"/>
      <c r="AN2" s="1"/>
      <c r="AO2" s="1"/>
      <c r="AP2" s="1"/>
      <c r="AY2" s="4"/>
    </row>
    <row r="3" spans="1:65" ht="24.6">
      <c r="A3" s="13"/>
      <c r="B3" s="1"/>
      <c r="C3" s="1"/>
      <c r="D3" s="1"/>
      <c r="E3" s="1"/>
      <c r="F3" s="6"/>
      <c r="G3" s="13"/>
      <c r="H3" s="13"/>
      <c r="I3" s="8"/>
      <c r="J3" s="8"/>
      <c r="K3" s="8"/>
      <c r="L3" s="13"/>
      <c r="M3" s="9"/>
      <c r="N3" s="8"/>
      <c r="O3" s="8"/>
      <c r="P3" s="8"/>
      <c r="Q3" s="8"/>
      <c r="R3" s="14"/>
      <c r="S3" s="8"/>
      <c r="T3" s="8"/>
      <c r="U3" s="11"/>
      <c r="V3" s="8"/>
      <c r="W3" s="6"/>
      <c r="X3" s="14"/>
      <c r="Y3" s="14"/>
      <c r="Z3" s="11"/>
      <c r="AA3" s="11"/>
      <c r="AB3" s="8"/>
      <c r="AC3" s="8"/>
      <c r="AD3" s="8"/>
      <c r="AE3" s="13"/>
      <c r="AF3" s="8"/>
      <c r="AG3" s="8"/>
      <c r="AH3" s="8"/>
      <c r="AI3" s="8"/>
      <c r="AJ3" s="6"/>
      <c r="AK3" s="13"/>
      <c r="AL3" s="1"/>
      <c r="AM3" s="1"/>
      <c r="AN3" s="1"/>
      <c r="AO3" s="1"/>
      <c r="AP3" s="1"/>
      <c r="AY3" s="4"/>
    </row>
    <row r="4" spans="1:65">
      <c r="F4" s="15"/>
      <c r="G4" s="15"/>
      <c r="H4" s="15"/>
      <c r="I4" s="15"/>
      <c r="J4" s="15"/>
      <c r="K4" s="15"/>
      <c r="L4" s="15"/>
      <c r="M4" s="16"/>
      <c r="N4" s="15"/>
      <c r="O4" s="15"/>
      <c r="P4" s="15"/>
      <c r="Q4" s="15"/>
      <c r="R4" s="17"/>
      <c r="S4" s="15"/>
      <c r="T4" s="15"/>
      <c r="U4" s="17"/>
      <c r="V4" s="15"/>
      <c r="W4" s="15"/>
      <c r="X4" s="17"/>
      <c r="Y4" s="17"/>
      <c r="Z4" s="17"/>
      <c r="AA4" s="17"/>
      <c r="AB4" s="15"/>
      <c r="AC4" s="15"/>
      <c r="AD4" s="15"/>
      <c r="AE4" s="15"/>
      <c r="AF4" s="15"/>
      <c r="AG4" s="15"/>
      <c r="AH4" s="15"/>
      <c r="AI4" s="15"/>
      <c r="AJ4" s="15"/>
      <c r="AK4" s="15"/>
      <c r="AY4" s="4"/>
    </row>
    <row r="5" spans="1:65" ht="15" thickBot="1">
      <c r="M5" s="18"/>
      <c r="R5" s="19"/>
      <c r="U5" s="19"/>
      <c r="X5" s="19"/>
      <c r="Y5" s="19"/>
      <c r="Z5" s="19"/>
      <c r="AA5" s="19"/>
      <c r="AY5" s="4"/>
    </row>
    <row r="6" spans="1:65" ht="15.6">
      <c r="A6" s="120" t="s">
        <v>0</v>
      </c>
      <c r="B6" s="121"/>
      <c r="C6" s="121"/>
      <c r="D6" s="121"/>
      <c r="E6" s="121"/>
      <c r="F6" s="121"/>
      <c r="G6" s="121"/>
      <c r="H6" s="121"/>
      <c r="I6" s="121"/>
      <c r="J6" s="121"/>
      <c r="K6" s="121"/>
      <c r="L6" s="121"/>
      <c r="M6" s="121"/>
      <c r="N6" s="121"/>
      <c r="O6" s="121"/>
      <c r="P6" s="122"/>
      <c r="Q6" s="120" t="s">
        <v>1</v>
      </c>
      <c r="R6" s="123"/>
      <c r="S6" s="121"/>
      <c r="T6" s="121"/>
      <c r="U6" s="123"/>
      <c r="V6" s="121"/>
      <c r="W6" s="121"/>
      <c r="X6" s="123"/>
      <c r="Y6" s="123"/>
      <c r="Z6" s="123"/>
      <c r="AA6" s="124"/>
      <c r="AB6" s="125" t="s">
        <v>2</v>
      </c>
      <c r="AC6" s="126"/>
      <c r="AD6" s="127"/>
      <c r="AE6" s="128" t="s">
        <v>3</v>
      </c>
      <c r="AF6" s="129"/>
      <c r="AG6" s="129"/>
      <c r="AH6" s="129"/>
      <c r="AI6" s="129"/>
      <c r="AJ6" s="129"/>
      <c r="AK6" s="130"/>
      <c r="AL6" s="131" t="s">
        <v>4</v>
      </c>
      <c r="AM6" s="132"/>
      <c r="AN6" s="132"/>
      <c r="AO6" s="132"/>
      <c r="AP6" s="132"/>
      <c r="AQ6" s="132"/>
      <c r="AR6" s="132"/>
      <c r="AS6" s="132"/>
      <c r="AT6" s="132"/>
      <c r="AU6" s="132"/>
      <c r="AV6" s="132"/>
      <c r="AW6" s="132"/>
      <c r="AX6" s="132"/>
      <c r="AY6" s="20"/>
    </row>
    <row r="7" spans="1:65" ht="28.8">
      <c r="A7" s="21" t="s">
        <v>5</v>
      </c>
      <c r="B7" s="22" t="s">
        <v>6</v>
      </c>
      <c r="C7" s="22" t="s">
        <v>7</v>
      </c>
      <c r="D7" s="22" t="s">
        <v>8</v>
      </c>
      <c r="E7" s="22" t="s">
        <v>9</v>
      </c>
      <c r="F7" s="22" t="s">
        <v>10</v>
      </c>
      <c r="G7" s="22" t="s">
        <v>11</v>
      </c>
      <c r="H7" s="22" t="s">
        <v>12</v>
      </c>
      <c r="I7" s="22" t="s">
        <v>13</v>
      </c>
      <c r="J7" s="22" t="s">
        <v>14</v>
      </c>
      <c r="K7" s="22" t="s">
        <v>15</v>
      </c>
      <c r="L7" s="22">
        <v>0</v>
      </c>
      <c r="M7" s="22" t="s">
        <v>16</v>
      </c>
      <c r="N7" s="22" t="s">
        <v>17</v>
      </c>
      <c r="O7" s="22" t="s">
        <v>18</v>
      </c>
      <c r="P7" s="23" t="s">
        <v>19</v>
      </c>
      <c r="Q7" s="21" t="s">
        <v>20</v>
      </c>
      <c r="R7" s="24" t="s">
        <v>21</v>
      </c>
      <c r="S7" s="22" t="s">
        <v>22</v>
      </c>
      <c r="T7" s="22" t="s">
        <v>23</v>
      </c>
      <c r="U7" s="24" t="s">
        <v>24</v>
      </c>
      <c r="V7" s="25" t="s">
        <v>25</v>
      </c>
      <c r="W7" s="26" t="s">
        <v>26</v>
      </c>
      <c r="X7" s="27" t="s">
        <v>27</v>
      </c>
      <c r="Y7" s="28" t="s">
        <v>28</v>
      </c>
      <c r="Z7" s="29" t="s">
        <v>29</v>
      </c>
      <c r="AA7" s="30" t="s">
        <v>30</v>
      </c>
      <c r="AB7" s="31" t="s">
        <v>31</v>
      </c>
      <c r="AC7" s="25" t="s">
        <v>32</v>
      </c>
      <c r="AD7" s="23" t="s">
        <v>33</v>
      </c>
      <c r="AE7" s="21" t="s">
        <v>34</v>
      </c>
      <c r="AF7" s="32" t="s">
        <v>35</v>
      </c>
      <c r="AG7" s="32" t="s">
        <v>36</v>
      </c>
      <c r="AH7" s="33" t="s">
        <v>37</v>
      </c>
      <c r="AI7" s="33" t="s">
        <v>38</v>
      </c>
      <c r="AJ7" s="34" t="s">
        <v>39</v>
      </c>
      <c r="AK7" s="35" t="s">
        <v>40</v>
      </c>
      <c r="AL7" s="36" t="s">
        <v>41</v>
      </c>
      <c r="AM7" s="36" t="s">
        <v>42</v>
      </c>
      <c r="AN7" s="36" t="s">
        <v>43</v>
      </c>
      <c r="AO7" s="36" t="s">
        <v>44</v>
      </c>
      <c r="AP7" s="36" t="s">
        <v>45</v>
      </c>
      <c r="AQ7" s="36" t="s">
        <v>46</v>
      </c>
      <c r="AR7" s="36" t="s">
        <v>47</v>
      </c>
      <c r="AS7" s="36" t="s">
        <v>48</v>
      </c>
      <c r="AT7" s="36" t="s">
        <v>49</v>
      </c>
      <c r="AU7" s="36" t="s">
        <v>50</v>
      </c>
      <c r="AV7" s="36" t="s">
        <v>51</v>
      </c>
      <c r="AW7" s="36" t="s">
        <v>52</v>
      </c>
      <c r="AX7" s="37" t="s">
        <v>53</v>
      </c>
      <c r="AY7" s="38"/>
      <c r="AZ7" s="39" t="s">
        <v>54</v>
      </c>
      <c r="BA7" s="39" t="s">
        <v>55</v>
      </c>
      <c r="BB7" s="39" t="s">
        <v>56</v>
      </c>
      <c r="BC7" s="39" t="s">
        <v>57</v>
      </c>
      <c r="BD7" s="39" t="s">
        <v>58</v>
      </c>
      <c r="BE7" s="39" t="s">
        <v>59</v>
      </c>
      <c r="BF7" s="39" t="s">
        <v>60</v>
      </c>
      <c r="BG7" s="39" t="s">
        <v>61</v>
      </c>
      <c r="BH7" s="39" t="s">
        <v>62</v>
      </c>
      <c r="BI7" s="39" t="s">
        <v>63</v>
      </c>
      <c r="BJ7" s="39" t="s">
        <v>64</v>
      </c>
      <c r="BK7" s="39" t="s">
        <v>65</v>
      </c>
      <c r="BL7" s="39" t="s">
        <v>66</v>
      </c>
    </row>
    <row r="8" spans="1:65">
      <c r="A8" s="40">
        <v>2</v>
      </c>
      <c r="B8" s="41" t="s">
        <v>67</v>
      </c>
      <c r="C8" s="41">
        <v>2</v>
      </c>
      <c r="D8" s="41" t="s">
        <v>68</v>
      </c>
      <c r="E8" s="41">
        <v>7</v>
      </c>
      <c r="F8" s="41" t="s">
        <v>69</v>
      </c>
      <c r="G8" s="41">
        <v>6</v>
      </c>
      <c r="H8" s="41" t="s">
        <v>70</v>
      </c>
      <c r="I8" s="41">
        <v>4</v>
      </c>
      <c r="J8" s="41" t="s">
        <v>71</v>
      </c>
      <c r="K8" s="41" t="s">
        <v>72</v>
      </c>
      <c r="L8" s="41" t="s">
        <v>73</v>
      </c>
      <c r="M8" s="42">
        <v>194</v>
      </c>
      <c r="N8" s="45" t="s">
        <v>74</v>
      </c>
      <c r="O8" s="43">
        <v>1</v>
      </c>
      <c r="P8" s="44" t="s">
        <v>75</v>
      </c>
      <c r="Q8" s="40" t="s">
        <v>76</v>
      </c>
      <c r="R8" s="41" t="s">
        <v>75</v>
      </c>
      <c r="S8" s="41" t="s">
        <v>77</v>
      </c>
      <c r="T8" s="41" t="s">
        <v>78</v>
      </c>
      <c r="U8" s="41" t="s">
        <v>79</v>
      </c>
      <c r="V8" s="45" t="s">
        <v>80</v>
      </c>
      <c r="W8" s="41">
        <v>3126</v>
      </c>
      <c r="X8" s="41" t="s">
        <v>81</v>
      </c>
      <c r="Y8" s="58" t="s">
        <v>82</v>
      </c>
      <c r="Z8" s="47" t="s">
        <v>83</v>
      </c>
      <c r="AA8" s="44">
        <v>100</v>
      </c>
      <c r="AB8" s="49">
        <v>0</v>
      </c>
      <c r="AC8" s="45" t="s">
        <v>84</v>
      </c>
      <c r="AD8" s="51" t="s">
        <v>85</v>
      </c>
      <c r="AE8" s="50" t="s">
        <v>86</v>
      </c>
      <c r="AF8" s="45">
        <v>0</v>
      </c>
      <c r="AG8" s="45">
        <v>60</v>
      </c>
      <c r="AH8" s="45">
        <v>60.01</v>
      </c>
      <c r="AI8" s="45">
        <v>80</v>
      </c>
      <c r="AJ8" s="45">
        <v>80.010000000000005</v>
      </c>
      <c r="AK8" s="51">
        <v>110</v>
      </c>
      <c r="AL8" s="52">
        <v>8.33</v>
      </c>
      <c r="AM8" s="45">
        <v>8.33</v>
      </c>
      <c r="AN8" s="45">
        <v>8.33</v>
      </c>
      <c r="AO8" s="52">
        <v>8.33</v>
      </c>
      <c r="AP8" s="45">
        <v>8.33</v>
      </c>
      <c r="AQ8" s="45">
        <v>8.33</v>
      </c>
      <c r="AR8" s="52">
        <v>8.33</v>
      </c>
      <c r="AS8" s="45">
        <v>8.33</v>
      </c>
      <c r="AT8" s="45">
        <v>8.33</v>
      </c>
      <c r="AU8" s="52">
        <v>8.33</v>
      </c>
      <c r="AV8" s="45">
        <v>8.33</v>
      </c>
      <c r="AW8" s="45">
        <v>8.3699999999999992</v>
      </c>
      <c r="AX8" s="45">
        <f t="shared" ref="AX8:AX24" si="0">SUBTOTAL(9,AL8:AW8)</f>
        <v>100</v>
      </c>
      <c r="AY8" s="53"/>
      <c r="AZ8" s="84">
        <v>8.33</v>
      </c>
      <c r="BA8" s="84">
        <v>8.33</v>
      </c>
      <c r="BB8" s="84">
        <v>8.33</v>
      </c>
      <c r="BC8" s="84">
        <v>8.33</v>
      </c>
      <c r="BD8" s="84"/>
      <c r="BE8" s="54"/>
      <c r="BF8" s="54"/>
      <c r="BG8" s="54"/>
      <c r="BH8" s="54"/>
      <c r="BI8" s="54"/>
      <c r="BJ8" s="54"/>
      <c r="BK8" s="54"/>
      <c r="BL8" s="54"/>
      <c r="BM8" s="85"/>
    </row>
    <row r="9" spans="1:65">
      <c r="A9" s="40">
        <v>2</v>
      </c>
      <c r="B9" s="41" t="s">
        <v>67</v>
      </c>
      <c r="C9" s="41">
        <v>2</v>
      </c>
      <c r="D9" s="41" t="s">
        <v>68</v>
      </c>
      <c r="E9" s="41">
        <v>7</v>
      </c>
      <c r="F9" s="41" t="s">
        <v>69</v>
      </c>
      <c r="G9" s="41">
        <v>6</v>
      </c>
      <c r="H9" s="41" t="s">
        <v>70</v>
      </c>
      <c r="I9" s="41">
        <v>4</v>
      </c>
      <c r="J9" s="41" t="s">
        <v>71</v>
      </c>
      <c r="K9" s="41" t="s">
        <v>72</v>
      </c>
      <c r="L9" s="41" t="s">
        <v>73</v>
      </c>
      <c r="M9" s="42">
        <v>194</v>
      </c>
      <c r="N9" s="41" t="s">
        <v>74</v>
      </c>
      <c r="O9" s="43">
        <v>1</v>
      </c>
      <c r="P9" s="44" t="s">
        <v>75</v>
      </c>
      <c r="Q9" s="40" t="s">
        <v>87</v>
      </c>
      <c r="R9" s="41" t="s">
        <v>88</v>
      </c>
      <c r="S9" s="41" t="s">
        <v>89</v>
      </c>
      <c r="T9" s="41" t="s">
        <v>90</v>
      </c>
      <c r="U9" s="41" t="s">
        <v>91</v>
      </c>
      <c r="V9" s="45" t="s">
        <v>80</v>
      </c>
      <c r="W9" s="41">
        <v>3128</v>
      </c>
      <c r="X9" s="41" t="s">
        <v>92</v>
      </c>
      <c r="Y9" s="58" t="s">
        <v>93</v>
      </c>
      <c r="Z9" s="47" t="s">
        <v>94</v>
      </c>
      <c r="AA9" s="44">
        <v>100</v>
      </c>
      <c r="AB9" s="49">
        <v>0</v>
      </c>
      <c r="AC9" s="45" t="s">
        <v>84</v>
      </c>
      <c r="AD9" s="51" t="s">
        <v>85</v>
      </c>
      <c r="AE9" s="50" t="s">
        <v>86</v>
      </c>
      <c r="AF9" s="45">
        <v>0</v>
      </c>
      <c r="AG9" s="45">
        <v>60</v>
      </c>
      <c r="AH9" s="45">
        <v>60.01</v>
      </c>
      <c r="AI9" s="45">
        <v>80</v>
      </c>
      <c r="AJ9" s="45">
        <v>80.010000000000005</v>
      </c>
      <c r="AK9" s="51">
        <v>110</v>
      </c>
      <c r="AL9" s="52">
        <v>8.33</v>
      </c>
      <c r="AM9" s="45">
        <v>8.33</v>
      </c>
      <c r="AN9" s="45">
        <v>8.33</v>
      </c>
      <c r="AO9" s="52">
        <v>8.33</v>
      </c>
      <c r="AP9" s="45">
        <v>8.33</v>
      </c>
      <c r="AQ9" s="45">
        <v>8.33</v>
      </c>
      <c r="AR9" s="52">
        <v>8.33</v>
      </c>
      <c r="AS9" s="45">
        <v>8.33</v>
      </c>
      <c r="AT9" s="45">
        <v>8.33</v>
      </c>
      <c r="AU9" s="52">
        <v>8.33</v>
      </c>
      <c r="AV9" s="45">
        <v>8.33</v>
      </c>
      <c r="AW9" s="45">
        <v>8.3699999999999992</v>
      </c>
      <c r="AX9" s="45">
        <f t="shared" si="0"/>
        <v>100</v>
      </c>
      <c r="AY9" s="53"/>
      <c r="AZ9" s="54">
        <v>8.33</v>
      </c>
      <c r="BA9" s="54">
        <v>8.33</v>
      </c>
      <c r="BB9" s="54">
        <v>8.33</v>
      </c>
      <c r="BC9" s="54">
        <v>8.33</v>
      </c>
      <c r="BD9" s="54"/>
      <c r="BE9" s="54"/>
      <c r="BF9" s="54"/>
      <c r="BG9" s="54"/>
      <c r="BH9" s="54"/>
      <c r="BI9" s="54"/>
      <c r="BJ9" s="54"/>
      <c r="BK9" s="54"/>
      <c r="BL9" s="54"/>
      <c r="BM9" s="85"/>
    </row>
    <row r="10" spans="1:65">
      <c r="A10" s="40">
        <v>2</v>
      </c>
      <c r="B10" s="41" t="s">
        <v>67</v>
      </c>
      <c r="C10" s="41">
        <v>2</v>
      </c>
      <c r="D10" s="41" t="s">
        <v>68</v>
      </c>
      <c r="E10" s="41">
        <v>7</v>
      </c>
      <c r="F10" s="41" t="s">
        <v>69</v>
      </c>
      <c r="G10" s="41">
        <v>6</v>
      </c>
      <c r="H10" s="41" t="s">
        <v>70</v>
      </c>
      <c r="I10" s="41">
        <v>4</v>
      </c>
      <c r="J10" s="41" t="s">
        <v>71</v>
      </c>
      <c r="K10" s="41" t="s">
        <v>72</v>
      </c>
      <c r="L10" s="41" t="s">
        <v>73</v>
      </c>
      <c r="M10" s="42">
        <v>194</v>
      </c>
      <c r="N10" s="41" t="s">
        <v>74</v>
      </c>
      <c r="O10" s="43">
        <v>1</v>
      </c>
      <c r="P10" s="44" t="s">
        <v>75</v>
      </c>
      <c r="Q10" s="40" t="s">
        <v>87</v>
      </c>
      <c r="R10" s="41" t="s">
        <v>95</v>
      </c>
      <c r="S10" s="41" t="s">
        <v>96</v>
      </c>
      <c r="T10" s="41" t="s">
        <v>97</v>
      </c>
      <c r="U10" s="45" t="s">
        <v>98</v>
      </c>
      <c r="V10" s="45" t="s">
        <v>80</v>
      </c>
      <c r="W10" s="41">
        <v>3128</v>
      </c>
      <c r="X10" s="41" t="s">
        <v>92</v>
      </c>
      <c r="Y10" s="58" t="s">
        <v>93</v>
      </c>
      <c r="Z10" s="47" t="s">
        <v>99</v>
      </c>
      <c r="AA10" s="44">
        <v>100</v>
      </c>
      <c r="AB10" s="49">
        <v>0</v>
      </c>
      <c r="AC10" s="45" t="s">
        <v>84</v>
      </c>
      <c r="AD10" s="51" t="s">
        <v>85</v>
      </c>
      <c r="AE10" s="50" t="s">
        <v>86</v>
      </c>
      <c r="AF10" s="45">
        <v>0</v>
      </c>
      <c r="AG10" s="45">
        <v>60</v>
      </c>
      <c r="AH10" s="45">
        <v>60.01</v>
      </c>
      <c r="AI10" s="45">
        <v>80</v>
      </c>
      <c r="AJ10" s="45">
        <v>80.010000000000005</v>
      </c>
      <c r="AK10" s="51">
        <v>110</v>
      </c>
      <c r="AL10" s="52">
        <v>8.33</v>
      </c>
      <c r="AM10" s="45">
        <v>8.33</v>
      </c>
      <c r="AN10" s="45">
        <v>8.33</v>
      </c>
      <c r="AO10" s="52">
        <v>8.33</v>
      </c>
      <c r="AP10" s="45">
        <v>8.33</v>
      </c>
      <c r="AQ10" s="45">
        <v>8.33</v>
      </c>
      <c r="AR10" s="52">
        <v>8.33</v>
      </c>
      <c r="AS10" s="45">
        <v>8.33</v>
      </c>
      <c r="AT10" s="45">
        <v>8.33</v>
      </c>
      <c r="AU10" s="52">
        <v>8.33</v>
      </c>
      <c r="AV10" s="45">
        <v>8.33</v>
      </c>
      <c r="AW10" s="45">
        <v>8.3699999999999992</v>
      </c>
      <c r="AX10" s="45">
        <f t="shared" si="0"/>
        <v>100</v>
      </c>
      <c r="AY10" s="53"/>
      <c r="AZ10" s="54">
        <v>8.33</v>
      </c>
      <c r="BA10" s="54">
        <v>8.33</v>
      </c>
      <c r="BB10" s="54">
        <v>8.33</v>
      </c>
      <c r="BC10" s="54">
        <v>8.33</v>
      </c>
      <c r="BD10" s="54"/>
      <c r="BE10" s="54"/>
      <c r="BF10" s="54"/>
      <c r="BG10" s="54"/>
      <c r="BH10" s="54"/>
      <c r="BI10" s="54"/>
      <c r="BJ10" s="54"/>
      <c r="BK10" s="54"/>
      <c r="BL10" s="54"/>
      <c r="BM10" s="85"/>
    </row>
    <row r="11" spans="1:65">
      <c r="A11" s="40">
        <v>2</v>
      </c>
      <c r="B11" s="41" t="s">
        <v>67</v>
      </c>
      <c r="C11" s="41">
        <v>2</v>
      </c>
      <c r="D11" s="41" t="s">
        <v>68</v>
      </c>
      <c r="E11" s="41">
        <v>7</v>
      </c>
      <c r="F11" s="41" t="s">
        <v>69</v>
      </c>
      <c r="G11" s="41">
        <v>6</v>
      </c>
      <c r="H11" s="41" t="s">
        <v>70</v>
      </c>
      <c r="I11" s="41">
        <v>4</v>
      </c>
      <c r="J11" s="41" t="s">
        <v>71</v>
      </c>
      <c r="K11" s="41" t="s">
        <v>72</v>
      </c>
      <c r="L11" s="41" t="s">
        <v>73</v>
      </c>
      <c r="M11" s="42">
        <v>194</v>
      </c>
      <c r="N11" s="41" t="s">
        <v>74</v>
      </c>
      <c r="O11" s="43">
        <v>1</v>
      </c>
      <c r="P11" s="44" t="s">
        <v>75</v>
      </c>
      <c r="Q11" s="40" t="s">
        <v>87</v>
      </c>
      <c r="R11" s="41" t="s">
        <v>100</v>
      </c>
      <c r="S11" s="41" t="s">
        <v>101</v>
      </c>
      <c r="T11" s="41" t="s">
        <v>102</v>
      </c>
      <c r="U11" s="45" t="s">
        <v>103</v>
      </c>
      <c r="V11" s="45" t="s">
        <v>80</v>
      </c>
      <c r="W11" s="41">
        <v>3128</v>
      </c>
      <c r="X11" s="41" t="s">
        <v>92</v>
      </c>
      <c r="Y11" s="58" t="s">
        <v>93</v>
      </c>
      <c r="Z11" s="47" t="s">
        <v>104</v>
      </c>
      <c r="AA11" s="44">
        <v>100</v>
      </c>
      <c r="AB11" s="49">
        <v>0</v>
      </c>
      <c r="AC11" s="45" t="s">
        <v>84</v>
      </c>
      <c r="AD11" s="51" t="s">
        <v>85</v>
      </c>
      <c r="AE11" s="50" t="s">
        <v>86</v>
      </c>
      <c r="AF11" s="45">
        <v>0</v>
      </c>
      <c r="AG11" s="45">
        <v>60</v>
      </c>
      <c r="AH11" s="45">
        <v>60.01</v>
      </c>
      <c r="AI11" s="45">
        <v>80</v>
      </c>
      <c r="AJ11" s="45">
        <v>80.010000000000005</v>
      </c>
      <c r="AK11" s="51">
        <v>110</v>
      </c>
      <c r="AL11" s="52">
        <v>8.33</v>
      </c>
      <c r="AM11" s="45">
        <v>8.33</v>
      </c>
      <c r="AN11" s="45">
        <v>8.33</v>
      </c>
      <c r="AO11" s="52">
        <v>8.33</v>
      </c>
      <c r="AP11" s="45">
        <v>8.33</v>
      </c>
      <c r="AQ11" s="45">
        <v>8.33</v>
      </c>
      <c r="AR11" s="52">
        <v>8.33</v>
      </c>
      <c r="AS11" s="45">
        <v>8.33</v>
      </c>
      <c r="AT11" s="45">
        <v>8.33</v>
      </c>
      <c r="AU11" s="52">
        <v>8.33</v>
      </c>
      <c r="AV11" s="45">
        <v>8.33</v>
      </c>
      <c r="AW11" s="45">
        <v>8.3699999999999992</v>
      </c>
      <c r="AX11" s="45">
        <f t="shared" si="0"/>
        <v>100</v>
      </c>
      <c r="AY11" s="53"/>
      <c r="AZ11" s="54">
        <v>8.33</v>
      </c>
      <c r="BA11" s="54">
        <v>8.33</v>
      </c>
      <c r="BB11" s="54">
        <v>8.33</v>
      </c>
      <c r="BC11" s="54">
        <v>8.33</v>
      </c>
      <c r="BD11" s="54"/>
      <c r="BE11" s="54"/>
      <c r="BF11" s="54"/>
      <c r="BG11" s="54"/>
      <c r="BH11" s="54"/>
      <c r="BI11" s="54"/>
      <c r="BJ11" s="54"/>
      <c r="BK11" s="54"/>
      <c r="BL11" s="54"/>
      <c r="BM11" s="85"/>
    </row>
    <row r="12" spans="1:65">
      <c r="A12" s="40">
        <v>2</v>
      </c>
      <c r="B12" s="41" t="s">
        <v>67</v>
      </c>
      <c r="C12" s="41">
        <v>2</v>
      </c>
      <c r="D12" s="41" t="s">
        <v>68</v>
      </c>
      <c r="E12" s="41">
        <v>7</v>
      </c>
      <c r="F12" s="41" t="s">
        <v>69</v>
      </c>
      <c r="G12" s="41">
        <v>6</v>
      </c>
      <c r="H12" s="41" t="s">
        <v>70</v>
      </c>
      <c r="I12" s="41">
        <v>4</v>
      </c>
      <c r="J12" s="41" t="s">
        <v>71</v>
      </c>
      <c r="K12" s="41" t="s">
        <v>72</v>
      </c>
      <c r="L12" s="41" t="s">
        <v>73</v>
      </c>
      <c r="M12" s="42">
        <v>194</v>
      </c>
      <c r="N12" s="41" t="s">
        <v>74</v>
      </c>
      <c r="O12" s="43">
        <v>2</v>
      </c>
      <c r="P12" s="44" t="s">
        <v>105</v>
      </c>
      <c r="Q12" s="40" t="s">
        <v>76</v>
      </c>
      <c r="R12" s="45" t="s">
        <v>106</v>
      </c>
      <c r="S12" s="41" t="s">
        <v>107</v>
      </c>
      <c r="T12" s="45" t="s">
        <v>108</v>
      </c>
      <c r="U12" s="41" t="s">
        <v>91</v>
      </c>
      <c r="V12" s="45" t="s">
        <v>80</v>
      </c>
      <c r="W12" s="41">
        <v>3135</v>
      </c>
      <c r="X12" s="41" t="s">
        <v>109</v>
      </c>
      <c r="Y12" s="58" t="s">
        <v>110</v>
      </c>
      <c r="Z12" s="47" t="s">
        <v>111</v>
      </c>
      <c r="AA12" s="44">
        <v>100</v>
      </c>
      <c r="AB12" s="49">
        <v>0</v>
      </c>
      <c r="AC12" s="45" t="s">
        <v>84</v>
      </c>
      <c r="AD12" s="51" t="s">
        <v>85</v>
      </c>
      <c r="AE12" s="50" t="s">
        <v>86</v>
      </c>
      <c r="AF12" s="45">
        <v>0</v>
      </c>
      <c r="AG12" s="45">
        <v>60</v>
      </c>
      <c r="AH12" s="45">
        <v>60.01</v>
      </c>
      <c r="AI12" s="45">
        <v>80</v>
      </c>
      <c r="AJ12" s="45">
        <v>80.010000000000005</v>
      </c>
      <c r="AK12" s="51">
        <v>110</v>
      </c>
      <c r="AL12" s="52">
        <v>8.33</v>
      </c>
      <c r="AM12" s="45">
        <v>8.33</v>
      </c>
      <c r="AN12" s="45">
        <v>8.33</v>
      </c>
      <c r="AO12" s="52">
        <v>8.33</v>
      </c>
      <c r="AP12" s="45">
        <v>8.33</v>
      </c>
      <c r="AQ12" s="45">
        <v>8.33</v>
      </c>
      <c r="AR12" s="52">
        <v>8.33</v>
      </c>
      <c r="AS12" s="45">
        <v>8.33</v>
      </c>
      <c r="AT12" s="45">
        <v>8.33</v>
      </c>
      <c r="AU12" s="52">
        <v>8.33</v>
      </c>
      <c r="AV12" s="45">
        <v>8.33</v>
      </c>
      <c r="AW12" s="45">
        <v>8.3699999999999992</v>
      </c>
      <c r="AX12" s="45">
        <f t="shared" si="0"/>
        <v>100</v>
      </c>
      <c r="AY12" s="53"/>
      <c r="AZ12" s="54">
        <v>8.33</v>
      </c>
      <c r="BA12" s="54">
        <v>8.33</v>
      </c>
      <c r="BB12" s="54">
        <v>8.33</v>
      </c>
      <c r="BC12" s="54">
        <v>8.33</v>
      </c>
      <c r="BD12" s="54"/>
      <c r="BE12" s="54"/>
      <c r="BF12" s="54"/>
      <c r="BG12" s="54"/>
      <c r="BH12" s="54"/>
      <c r="BI12" s="54"/>
      <c r="BJ12" s="54"/>
      <c r="BK12" s="54"/>
      <c r="BL12" s="54"/>
      <c r="BM12" s="85"/>
    </row>
    <row r="13" spans="1:65">
      <c r="A13" s="40">
        <v>2</v>
      </c>
      <c r="B13" s="41" t="s">
        <v>67</v>
      </c>
      <c r="C13" s="41">
        <v>2</v>
      </c>
      <c r="D13" s="41" t="s">
        <v>68</v>
      </c>
      <c r="E13" s="41">
        <v>7</v>
      </c>
      <c r="F13" s="41" t="s">
        <v>69</v>
      </c>
      <c r="G13" s="41">
        <v>6</v>
      </c>
      <c r="H13" s="41" t="s">
        <v>70</v>
      </c>
      <c r="I13" s="41">
        <v>4</v>
      </c>
      <c r="J13" s="41" t="s">
        <v>71</v>
      </c>
      <c r="K13" s="41" t="s">
        <v>72</v>
      </c>
      <c r="L13" s="41" t="s">
        <v>73</v>
      </c>
      <c r="M13" s="42">
        <v>194</v>
      </c>
      <c r="N13" s="41" t="s">
        <v>74</v>
      </c>
      <c r="O13" s="43">
        <v>2</v>
      </c>
      <c r="P13" s="44" t="s">
        <v>105</v>
      </c>
      <c r="Q13" s="40" t="s">
        <v>87</v>
      </c>
      <c r="R13" s="41" t="s">
        <v>112</v>
      </c>
      <c r="S13" s="41" t="s">
        <v>113</v>
      </c>
      <c r="T13" s="41" t="s">
        <v>114</v>
      </c>
      <c r="U13" s="41" t="s">
        <v>115</v>
      </c>
      <c r="V13" s="45" t="s">
        <v>80</v>
      </c>
      <c r="W13" s="41">
        <v>5967</v>
      </c>
      <c r="X13" s="41" t="s">
        <v>116</v>
      </c>
      <c r="Y13" s="58" t="s">
        <v>117</v>
      </c>
      <c r="Z13" s="47" t="s">
        <v>118</v>
      </c>
      <c r="AA13" s="44">
        <v>100</v>
      </c>
      <c r="AB13" s="49">
        <v>0</v>
      </c>
      <c r="AC13" s="45" t="s">
        <v>84</v>
      </c>
      <c r="AD13" s="51" t="s">
        <v>85</v>
      </c>
      <c r="AE13" s="50" t="s">
        <v>86</v>
      </c>
      <c r="AF13" s="45">
        <v>0</v>
      </c>
      <c r="AG13" s="45">
        <v>60</v>
      </c>
      <c r="AH13" s="45">
        <v>60.01</v>
      </c>
      <c r="AI13" s="45">
        <v>90</v>
      </c>
      <c r="AJ13" s="45">
        <v>90.01</v>
      </c>
      <c r="AK13" s="51">
        <v>110</v>
      </c>
      <c r="AL13" s="52">
        <v>8.33</v>
      </c>
      <c r="AM13" s="45">
        <v>8.33</v>
      </c>
      <c r="AN13" s="45">
        <v>8.33</v>
      </c>
      <c r="AO13" s="52">
        <v>8.33</v>
      </c>
      <c r="AP13" s="45">
        <v>8.33</v>
      </c>
      <c r="AQ13" s="45">
        <v>8.33</v>
      </c>
      <c r="AR13" s="52">
        <v>8.33</v>
      </c>
      <c r="AS13" s="45">
        <v>8.33</v>
      </c>
      <c r="AT13" s="45">
        <v>8.33</v>
      </c>
      <c r="AU13" s="52">
        <v>8.33</v>
      </c>
      <c r="AV13" s="45">
        <v>8.33</v>
      </c>
      <c r="AW13" s="45">
        <v>8.3699999999999992</v>
      </c>
      <c r="AX13" s="45">
        <f t="shared" si="0"/>
        <v>100</v>
      </c>
      <c r="AY13" s="53"/>
      <c r="AZ13" s="54">
        <v>8.33</v>
      </c>
      <c r="BA13" s="54">
        <v>8.33</v>
      </c>
      <c r="BB13" s="54">
        <v>8.33</v>
      </c>
      <c r="BC13" s="54">
        <v>8.33</v>
      </c>
      <c r="BD13" s="54"/>
      <c r="BE13" s="54"/>
      <c r="BF13" s="54"/>
      <c r="BG13" s="54"/>
      <c r="BH13" s="54"/>
      <c r="BI13" s="54"/>
      <c r="BJ13" s="54"/>
      <c r="BK13" s="54"/>
      <c r="BL13" s="54"/>
      <c r="BM13" s="85"/>
    </row>
    <row r="14" spans="1:65">
      <c r="A14" s="40">
        <v>2</v>
      </c>
      <c r="B14" s="41" t="s">
        <v>67</v>
      </c>
      <c r="C14" s="41">
        <v>2</v>
      </c>
      <c r="D14" s="41" t="s">
        <v>68</v>
      </c>
      <c r="E14" s="41">
        <v>7</v>
      </c>
      <c r="F14" s="41" t="s">
        <v>69</v>
      </c>
      <c r="G14" s="41">
        <v>6</v>
      </c>
      <c r="H14" s="41" t="s">
        <v>70</v>
      </c>
      <c r="I14" s="41">
        <v>4</v>
      </c>
      <c r="J14" s="41" t="s">
        <v>71</v>
      </c>
      <c r="K14" s="41" t="s">
        <v>72</v>
      </c>
      <c r="L14" s="41" t="s">
        <v>73</v>
      </c>
      <c r="M14" s="42">
        <v>194</v>
      </c>
      <c r="N14" s="41" t="s">
        <v>74</v>
      </c>
      <c r="O14" s="43">
        <v>2</v>
      </c>
      <c r="P14" s="44" t="s">
        <v>105</v>
      </c>
      <c r="Q14" s="40" t="s">
        <v>87</v>
      </c>
      <c r="R14" s="41" t="s">
        <v>119</v>
      </c>
      <c r="S14" s="41" t="s">
        <v>120</v>
      </c>
      <c r="T14" s="41" t="s">
        <v>121</v>
      </c>
      <c r="U14" s="41" t="s">
        <v>115</v>
      </c>
      <c r="V14" s="45" t="s">
        <v>80</v>
      </c>
      <c r="W14" s="41">
        <v>5971</v>
      </c>
      <c r="X14" s="41" t="s">
        <v>122</v>
      </c>
      <c r="Y14" s="58" t="s">
        <v>123</v>
      </c>
      <c r="Z14" s="47" t="s">
        <v>124</v>
      </c>
      <c r="AA14" s="44">
        <v>100</v>
      </c>
      <c r="AB14" s="49">
        <v>0</v>
      </c>
      <c r="AC14" s="45" t="s">
        <v>84</v>
      </c>
      <c r="AD14" s="51" t="s">
        <v>85</v>
      </c>
      <c r="AE14" s="50" t="s">
        <v>86</v>
      </c>
      <c r="AF14" s="45">
        <v>0</v>
      </c>
      <c r="AG14" s="45">
        <v>60</v>
      </c>
      <c r="AH14" s="45">
        <v>60.01</v>
      </c>
      <c r="AI14" s="45">
        <v>90</v>
      </c>
      <c r="AJ14" s="45">
        <v>90.01</v>
      </c>
      <c r="AK14" s="51">
        <v>110</v>
      </c>
      <c r="AL14" s="52">
        <v>8.33</v>
      </c>
      <c r="AM14" s="45">
        <v>8.33</v>
      </c>
      <c r="AN14" s="45">
        <v>8.33</v>
      </c>
      <c r="AO14" s="52">
        <v>8.33</v>
      </c>
      <c r="AP14" s="45">
        <v>8.33</v>
      </c>
      <c r="AQ14" s="45">
        <v>8.33</v>
      </c>
      <c r="AR14" s="52">
        <v>8.33</v>
      </c>
      <c r="AS14" s="45">
        <v>8.33</v>
      </c>
      <c r="AT14" s="45">
        <v>8.33</v>
      </c>
      <c r="AU14" s="52">
        <v>8.33</v>
      </c>
      <c r="AV14" s="45">
        <v>8.33</v>
      </c>
      <c r="AW14" s="45">
        <v>8.3699999999999992</v>
      </c>
      <c r="AX14" s="45">
        <f t="shared" si="0"/>
        <v>100</v>
      </c>
      <c r="AY14" s="53"/>
      <c r="AZ14" s="54">
        <v>8.33</v>
      </c>
      <c r="BA14" s="54">
        <v>8.33</v>
      </c>
      <c r="BB14" s="54">
        <v>8.33</v>
      </c>
      <c r="BC14" s="54">
        <v>8.33</v>
      </c>
      <c r="BD14" s="54"/>
      <c r="BE14" s="54"/>
      <c r="BF14" s="54"/>
      <c r="BG14" s="54"/>
      <c r="BH14" s="54"/>
      <c r="BI14" s="54"/>
      <c r="BJ14" s="54"/>
      <c r="BK14" s="54"/>
      <c r="BL14" s="54"/>
      <c r="BM14" s="85"/>
    </row>
    <row r="15" spans="1:65">
      <c r="A15" s="40">
        <v>2</v>
      </c>
      <c r="B15" s="41" t="s">
        <v>67</v>
      </c>
      <c r="C15" s="41">
        <v>2</v>
      </c>
      <c r="D15" s="41" t="s">
        <v>68</v>
      </c>
      <c r="E15" s="41">
        <v>7</v>
      </c>
      <c r="F15" s="41" t="s">
        <v>69</v>
      </c>
      <c r="G15" s="41">
        <v>6</v>
      </c>
      <c r="H15" s="41" t="s">
        <v>70</v>
      </c>
      <c r="I15" s="41">
        <v>4</v>
      </c>
      <c r="J15" s="41" t="s">
        <v>71</v>
      </c>
      <c r="K15" s="41" t="s">
        <v>72</v>
      </c>
      <c r="L15" s="41" t="s">
        <v>73</v>
      </c>
      <c r="M15" s="42">
        <v>194</v>
      </c>
      <c r="N15" s="41" t="s">
        <v>74</v>
      </c>
      <c r="O15" s="43">
        <v>2</v>
      </c>
      <c r="P15" s="44" t="s">
        <v>105</v>
      </c>
      <c r="Q15" s="40" t="s">
        <v>87</v>
      </c>
      <c r="R15" s="41" t="s">
        <v>125</v>
      </c>
      <c r="S15" s="41" t="s">
        <v>126</v>
      </c>
      <c r="T15" s="41" t="s">
        <v>127</v>
      </c>
      <c r="U15" s="41" t="s">
        <v>128</v>
      </c>
      <c r="V15" s="45" t="s">
        <v>80</v>
      </c>
      <c r="W15" s="41">
        <v>6447</v>
      </c>
      <c r="X15" s="41" t="s">
        <v>129</v>
      </c>
      <c r="Y15" s="58" t="s">
        <v>130</v>
      </c>
      <c r="Z15" s="47" t="s">
        <v>131</v>
      </c>
      <c r="AA15" s="44">
        <v>100</v>
      </c>
      <c r="AB15" s="49">
        <v>0</v>
      </c>
      <c r="AC15" s="45" t="s">
        <v>84</v>
      </c>
      <c r="AD15" s="51" t="s">
        <v>85</v>
      </c>
      <c r="AE15" s="50" t="s">
        <v>86</v>
      </c>
      <c r="AF15" s="45">
        <v>0</v>
      </c>
      <c r="AG15" s="45">
        <v>60</v>
      </c>
      <c r="AH15" s="45">
        <v>60.01</v>
      </c>
      <c r="AI15" s="45">
        <v>90</v>
      </c>
      <c r="AJ15" s="45">
        <v>90.01</v>
      </c>
      <c r="AK15" s="51">
        <v>110</v>
      </c>
      <c r="AL15" s="52">
        <v>8.33</v>
      </c>
      <c r="AM15" s="45">
        <v>8.33</v>
      </c>
      <c r="AN15" s="45">
        <v>8.33</v>
      </c>
      <c r="AO15" s="52">
        <v>8.33</v>
      </c>
      <c r="AP15" s="45">
        <v>8.33</v>
      </c>
      <c r="AQ15" s="45">
        <v>8.33</v>
      </c>
      <c r="AR15" s="52">
        <v>8.33</v>
      </c>
      <c r="AS15" s="45">
        <v>8.33</v>
      </c>
      <c r="AT15" s="45">
        <v>8.33</v>
      </c>
      <c r="AU15" s="52">
        <v>8.33</v>
      </c>
      <c r="AV15" s="45">
        <v>8.33</v>
      </c>
      <c r="AW15" s="45">
        <v>8.3699999999999992</v>
      </c>
      <c r="AX15" s="45">
        <f t="shared" si="0"/>
        <v>100</v>
      </c>
      <c r="AY15" s="53"/>
      <c r="AZ15" s="54">
        <v>8.33</v>
      </c>
      <c r="BA15" s="54">
        <v>8.33</v>
      </c>
      <c r="BB15" s="54">
        <v>8.33</v>
      </c>
      <c r="BC15" s="54">
        <v>8.33</v>
      </c>
      <c r="BD15" s="54"/>
      <c r="BE15" s="54"/>
      <c r="BF15" s="54"/>
      <c r="BG15" s="54"/>
      <c r="BH15" s="54"/>
      <c r="BI15" s="54"/>
      <c r="BJ15" s="54"/>
      <c r="BK15" s="54"/>
      <c r="BL15" s="54"/>
      <c r="BM15" s="85"/>
    </row>
    <row r="16" spans="1:65">
      <c r="A16" s="40">
        <v>2</v>
      </c>
      <c r="B16" s="41" t="s">
        <v>67</v>
      </c>
      <c r="C16" s="41">
        <v>2</v>
      </c>
      <c r="D16" s="41" t="s">
        <v>68</v>
      </c>
      <c r="E16" s="41">
        <v>7</v>
      </c>
      <c r="F16" s="41" t="s">
        <v>69</v>
      </c>
      <c r="G16" s="41">
        <v>6</v>
      </c>
      <c r="H16" s="41" t="s">
        <v>70</v>
      </c>
      <c r="I16" s="41">
        <v>4</v>
      </c>
      <c r="J16" s="41" t="s">
        <v>71</v>
      </c>
      <c r="K16" s="41" t="s">
        <v>72</v>
      </c>
      <c r="L16" s="41" t="s">
        <v>73</v>
      </c>
      <c r="M16" s="42">
        <v>194</v>
      </c>
      <c r="N16" s="41" t="s">
        <v>74</v>
      </c>
      <c r="O16" s="43">
        <v>3</v>
      </c>
      <c r="P16" s="44" t="s">
        <v>132</v>
      </c>
      <c r="Q16" s="40" t="s">
        <v>76</v>
      </c>
      <c r="R16" s="41" t="s">
        <v>132</v>
      </c>
      <c r="S16" s="41" t="s">
        <v>133</v>
      </c>
      <c r="T16" s="41" t="s">
        <v>134</v>
      </c>
      <c r="U16" s="41" t="s">
        <v>135</v>
      </c>
      <c r="V16" s="45" t="s">
        <v>80</v>
      </c>
      <c r="W16" s="41">
        <v>3126</v>
      </c>
      <c r="X16" s="41" t="s">
        <v>81</v>
      </c>
      <c r="Y16" s="58" t="s">
        <v>82</v>
      </c>
      <c r="Z16" s="47" t="s">
        <v>136</v>
      </c>
      <c r="AA16" s="44">
        <v>100</v>
      </c>
      <c r="AB16" s="49">
        <v>0</v>
      </c>
      <c r="AC16" s="45" t="s">
        <v>84</v>
      </c>
      <c r="AD16" s="51" t="s">
        <v>85</v>
      </c>
      <c r="AE16" s="50" t="s">
        <v>86</v>
      </c>
      <c r="AF16" s="45">
        <v>0</v>
      </c>
      <c r="AG16" s="45">
        <v>60</v>
      </c>
      <c r="AH16" s="45">
        <v>60.01</v>
      </c>
      <c r="AI16" s="45">
        <v>80</v>
      </c>
      <c r="AJ16" s="45">
        <v>80.010000000000005</v>
      </c>
      <c r="AK16" s="51">
        <v>110</v>
      </c>
      <c r="AL16" s="52">
        <v>8.33</v>
      </c>
      <c r="AM16" s="45">
        <v>8.33</v>
      </c>
      <c r="AN16" s="45">
        <v>8.33</v>
      </c>
      <c r="AO16" s="52">
        <v>8.33</v>
      </c>
      <c r="AP16" s="45">
        <v>8.33</v>
      </c>
      <c r="AQ16" s="45">
        <v>8.33</v>
      </c>
      <c r="AR16" s="52">
        <v>8.33</v>
      </c>
      <c r="AS16" s="45">
        <v>8.33</v>
      </c>
      <c r="AT16" s="45">
        <v>8.33</v>
      </c>
      <c r="AU16" s="52">
        <v>8.33</v>
      </c>
      <c r="AV16" s="45">
        <v>8.33</v>
      </c>
      <c r="AW16" s="45">
        <v>8.3699999999999992</v>
      </c>
      <c r="AX16" s="45">
        <f t="shared" si="0"/>
        <v>100</v>
      </c>
      <c r="AY16" s="53"/>
      <c r="AZ16" s="54">
        <v>8.33</v>
      </c>
      <c r="BA16" s="54">
        <v>8.33</v>
      </c>
      <c r="BB16" s="54">
        <v>8.33</v>
      </c>
      <c r="BC16" s="54">
        <v>8.33</v>
      </c>
      <c r="BD16" s="54"/>
      <c r="BE16" s="54"/>
      <c r="BF16" s="54"/>
      <c r="BG16" s="54"/>
      <c r="BH16" s="54"/>
      <c r="BI16" s="54"/>
      <c r="BJ16" s="54"/>
      <c r="BK16" s="54"/>
      <c r="BL16" s="54"/>
      <c r="BM16" s="85"/>
    </row>
    <row r="17" spans="1:65">
      <c r="A17" s="40">
        <v>2</v>
      </c>
      <c r="B17" s="41" t="s">
        <v>67</v>
      </c>
      <c r="C17" s="41">
        <v>2</v>
      </c>
      <c r="D17" s="41" t="s">
        <v>68</v>
      </c>
      <c r="E17" s="41">
        <v>7</v>
      </c>
      <c r="F17" s="41" t="s">
        <v>69</v>
      </c>
      <c r="G17" s="41">
        <v>6</v>
      </c>
      <c r="H17" s="41" t="s">
        <v>70</v>
      </c>
      <c r="I17" s="41">
        <v>4</v>
      </c>
      <c r="J17" s="41" t="s">
        <v>71</v>
      </c>
      <c r="K17" s="41" t="s">
        <v>72</v>
      </c>
      <c r="L17" s="41" t="s">
        <v>73</v>
      </c>
      <c r="M17" s="42">
        <v>194</v>
      </c>
      <c r="N17" s="41" t="s">
        <v>74</v>
      </c>
      <c r="O17" s="43">
        <v>3</v>
      </c>
      <c r="P17" s="44" t="s">
        <v>132</v>
      </c>
      <c r="Q17" s="40" t="s">
        <v>87</v>
      </c>
      <c r="R17" s="41" t="s">
        <v>137</v>
      </c>
      <c r="S17" s="41" t="s">
        <v>138</v>
      </c>
      <c r="T17" s="41" t="s">
        <v>139</v>
      </c>
      <c r="U17" s="41" t="s">
        <v>140</v>
      </c>
      <c r="V17" s="45" t="s">
        <v>80</v>
      </c>
      <c r="W17" s="41">
        <v>5959</v>
      </c>
      <c r="X17" s="41" t="s">
        <v>141</v>
      </c>
      <c r="Y17" s="58" t="s">
        <v>142</v>
      </c>
      <c r="Z17" s="47" t="s">
        <v>143</v>
      </c>
      <c r="AA17" s="44">
        <v>100</v>
      </c>
      <c r="AB17" s="49">
        <v>0</v>
      </c>
      <c r="AC17" s="45" t="s">
        <v>84</v>
      </c>
      <c r="AD17" s="51" t="s">
        <v>85</v>
      </c>
      <c r="AE17" s="50" t="s">
        <v>86</v>
      </c>
      <c r="AF17" s="45">
        <v>0</v>
      </c>
      <c r="AG17" s="45">
        <v>60</v>
      </c>
      <c r="AH17" s="45">
        <v>60.01</v>
      </c>
      <c r="AI17" s="45">
        <v>80</v>
      </c>
      <c r="AJ17" s="45">
        <v>80.010000000000005</v>
      </c>
      <c r="AK17" s="51">
        <v>110</v>
      </c>
      <c r="AL17" s="52">
        <v>8.33</v>
      </c>
      <c r="AM17" s="45">
        <v>8.33</v>
      </c>
      <c r="AN17" s="45">
        <v>8.33</v>
      </c>
      <c r="AO17" s="52">
        <v>8.33</v>
      </c>
      <c r="AP17" s="45">
        <v>8.33</v>
      </c>
      <c r="AQ17" s="45">
        <v>8.33</v>
      </c>
      <c r="AR17" s="52">
        <v>8.33</v>
      </c>
      <c r="AS17" s="45">
        <v>8.33</v>
      </c>
      <c r="AT17" s="45">
        <v>8.33</v>
      </c>
      <c r="AU17" s="52">
        <v>8.33</v>
      </c>
      <c r="AV17" s="45">
        <v>8.33</v>
      </c>
      <c r="AW17" s="45">
        <v>8.3699999999999992</v>
      </c>
      <c r="AX17" s="45">
        <f t="shared" si="0"/>
        <v>100</v>
      </c>
      <c r="AY17" s="53"/>
      <c r="AZ17" s="54">
        <v>8.33</v>
      </c>
      <c r="BA17" s="54">
        <v>8.33</v>
      </c>
      <c r="BB17" s="54">
        <v>8.33</v>
      </c>
      <c r="BC17" s="54">
        <v>8.33</v>
      </c>
      <c r="BD17" s="54"/>
      <c r="BE17" s="54"/>
      <c r="BF17" s="54"/>
      <c r="BG17" s="54"/>
      <c r="BH17" s="54"/>
      <c r="BI17" s="54"/>
      <c r="BJ17" s="54"/>
      <c r="BK17" s="54"/>
      <c r="BL17" s="54"/>
      <c r="BM17" s="85"/>
    </row>
    <row r="18" spans="1:65">
      <c r="A18" s="40">
        <v>2</v>
      </c>
      <c r="B18" s="41" t="s">
        <v>67</v>
      </c>
      <c r="C18" s="41">
        <v>2</v>
      </c>
      <c r="D18" s="41" t="s">
        <v>68</v>
      </c>
      <c r="E18" s="41">
        <v>7</v>
      </c>
      <c r="F18" s="41" t="s">
        <v>69</v>
      </c>
      <c r="G18" s="41">
        <v>6</v>
      </c>
      <c r="H18" s="41" t="s">
        <v>70</v>
      </c>
      <c r="I18" s="41">
        <v>4</v>
      </c>
      <c r="J18" s="41" t="s">
        <v>71</v>
      </c>
      <c r="K18" s="41" t="s">
        <v>72</v>
      </c>
      <c r="L18" s="41" t="s">
        <v>73</v>
      </c>
      <c r="M18" s="42">
        <v>194</v>
      </c>
      <c r="N18" s="41" t="s">
        <v>74</v>
      </c>
      <c r="O18" s="43">
        <v>3</v>
      </c>
      <c r="P18" s="44" t="s">
        <v>132</v>
      </c>
      <c r="Q18" s="40" t="s">
        <v>87</v>
      </c>
      <c r="R18" s="41" t="s">
        <v>144</v>
      </c>
      <c r="S18" s="41" t="s">
        <v>138</v>
      </c>
      <c r="T18" s="41" t="s">
        <v>145</v>
      </c>
      <c r="U18" s="41" t="s">
        <v>140</v>
      </c>
      <c r="V18" s="45" t="s">
        <v>80</v>
      </c>
      <c r="W18" s="41">
        <v>5964</v>
      </c>
      <c r="X18" s="41" t="s">
        <v>146</v>
      </c>
      <c r="Y18" s="58" t="s">
        <v>147</v>
      </c>
      <c r="Z18" s="47" t="s">
        <v>143</v>
      </c>
      <c r="AA18" s="44">
        <v>100</v>
      </c>
      <c r="AB18" s="49">
        <v>0</v>
      </c>
      <c r="AC18" s="45" t="s">
        <v>84</v>
      </c>
      <c r="AD18" s="51" t="s">
        <v>85</v>
      </c>
      <c r="AE18" s="50" t="s">
        <v>86</v>
      </c>
      <c r="AF18" s="45">
        <v>0</v>
      </c>
      <c r="AG18" s="45">
        <v>60</v>
      </c>
      <c r="AH18" s="45">
        <v>60.01</v>
      </c>
      <c r="AI18" s="45">
        <v>90</v>
      </c>
      <c r="AJ18" s="45">
        <v>90.01</v>
      </c>
      <c r="AK18" s="51">
        <v>110</v>
      </c>
      <c r="AL18" s="52">
        <v>8.33</v>
      </c>
      <c r="AM18" s="45">
        <v>8.33</v>
      </c>
      <c r="AN18" s="45">
        <v>8.33</v>
      </c>
      <c r="AO18" s="52">
        <v>8.33</v>
      </c>
      <c r="AP18" s="45">
        <v>8.33</v>
      </c>
      <c r="AQ18" s="45">
        <v>8.33</v>
      </c>
      <c r="AR18" s="52">
        <v>8.33</v>
      </c>
      <c r="AS18" s="45">
        <v>8.33</v>
      </c>
      <c r="AT18" s="45">
        <v>8.33</v>
      </c>
      <c r="AU18" s="52">
        <v>8.33</v>
      </c>
      <c r="AV18" s="45">
        <v>8.33</v>
      </c>
      <c r="AW18" s="45">
        <v>8.3699999999999992</v>
      </c>
      <c r="AX18" s="45">
        <f t="shared" si="0"/>
        <v>100</v>
      </c>
      <c r="AY18" s="53"/>
      <c r="AZ18" s="54">
        <v>8.33</v>
      </c>
      <c r="BA18" s="54">
        <v>8.33</v>
      </c>
      <c r="BB18" s="54">
        <v>8.33</v>
      </c>
      <c r="BC18" s="54">
        <v>8.33</v>
      </c>
      <c r="BD18" s="54"/>
      <c r="BE18" s="54"/>
      <c r="BF18" s="54"/>
      <c r="BG18" s="54"/>
      <c r="BH18" s="54"/>
      <c r="BI18" s="54"/>
      <c r="BJ18" s="54"/>
      <c r="BK18" s="54"/>
      <c r="BL18" s="54"/>
      <c r="BM18" s="85"/>
    </row>
    <row r="19" spans="1:65">
      <c r="A19" s="40">
        <v>2</v>
      </c>
      <c r="B19" s="41" t="s">
        <v>67</v>
      </c>
      <c r="C19" s="41">
        <v>2</v>
      </c>
      <c r="D19" s="41" t="s">
        <v>68</v>
      </c>
      <c r="E19" s="41">
        <v>7</v>
      </c>
      <c r="F19" s="41" t="s">
        <v>69</v>
      </c>
      <c r="G19" s="41">
        <v>6</v>
      </c>
      <c r="H19" s="41" t="s">
        <v>70</v>
      </c>
      <c r="I19" s="41">
        <v>4</v>
      </c>
      <c r="J19" s="41" t="s">
        <v>71</v>
      </c>
      <c r="K19" s="41" t="s">
        <v>72</v>
      </c>
      <c r="L19" s="41" t="s">
        <v>73</v>
      </c>
      <c r="M19" s="42">
        <v>194</v>
      </c>
      <c r="N19" s="41" t="s">
        <v>74</v>
      </c>
      <c r="O19" s="43">
        <v>3</v>
      </c>
      <c r="P19" s="44" t="s">
        <v>132</v>
      </c>
      <c r="Q19" s="40" t="s">
        <v>87</v>
      </c>
      <c r="R19" s="41" t="s">
        <v>148</v>
      </c>
      <c r="S19" s="41" t="s">
        <v>138</v>
      </c>
      <c r="T19" s="41" t="s">
        <v>149</v>
      </c>
      <c r="U19" s="41" t="s">
        <v>150</v>
      </c>
      <c r="V19" s="45" t="s">
        <v>80</v>
      </c>
      <c r="W19" s="41">
        <v>5965</v>
      </c>
      <c r="X19" s="41" t="s">
        <v>151</v>
      </c>
      <c r="Y19" s="58" t="s">
        <v>152</v>
      </c>
      <c r="Z19" s="47" t="s">
        <v>153</v>
      </c>
      <c r="AA19" s="44">
        <v>100</v>
      </c>
      <c r="AB19" s="49">
        <v>0</v>
      </c>
      <c r="AC19" s="45" t="s">
        <v>84</v>
      </c>
      <c r="AD19" s="51" t="s">
        <v>85</v>
      </c>
      <c r="AE19" s="50" t="s">
        <v>86</v>
      </c>
      <c r="AF19" s="45">
        <v>0</v>
      </c>
      <c r="AG19" s="45">
        <v>60</v>
      </c>
      <c r="AH19" s="45">
        <v>60.01</v>
      </c>
      <c r="AI19" s="45">
        <v>90</v>
      </c>
      <c r="AJ19" s="45">
        <v>90.01</v>
      </c>
      <c r="AK19" s="51">
        <v>110</v>
      </c>
      <c r="AL19" s="52">
        <v>8.33</v>
      </c>
      <c r="AM19" s="45">
        <v>8.33</v>
      </c>
      <c r="AN19" s="45">
        <v>8.33</v>
      </c>
      <c r="AO19" s="52">
        <v>8.33</v>
      </c>
      <c r="AP19" s="45">
        <v>8.33</v>
      </c>
      <c r="AQ19" s="45">
        <v>8.33</v>
      </c>
      <c r="AR19" s="52">
        <v>8.33</v>
      </c>
      <c r="AS19" s="45">
        <v>8.33</v>
      </c>
      <c r="AT19" s="45">
        <v>8.33</v>
      </c>
      <c r="AU19" s="52">
        <v>8.33</v>
      </c>
      <c r="AV19" s="45">
        <v>8.33</v>
      </c>
      <c r="AW19" s="45">
        <v>8.3699999999999992</v>
      </c>
      <c r="AX19" s="45">
        <f t="shared" si="0"/>
        <v>100</v>
      </c>
      <c r="AY19" s="53"/>
      <c r="AZ19" s="54">
        <v>8.33</v>
      </c>
      <c r="BA19" s="54">
        <v>8.33</v>
      </c>
      <c r="BB19" s="54">
        <v>8.33</v>
      </c>
      <c r="BC19" s="54">
        <v>8.33</v>
      </c>
      <c r="BD19" s="54"/>
      <c r="BE19" s="54"/>
      <c r="BF19" s="54"/>
      <c r="BG19" s="54"/>
      <c r="BH19" s="54"/>
      <c r="BI19" s="54"/>
      <c r="BJ19" s="54"/>
      <c r="BK19" s="54"/>
      <c r="BL19" s="54"/>
      <c r="BM19" s="85"/>
    </row>
    <row r="20" spans="1:65">
      <c r="A20" s="40">
        <v>2</v>
      </c>
      <c r="B20" s="41" t="s">
        <v>67</v>
      </c>
      <c r="C20" s="41">
        <v>2</v>
      </c>
      <c r="D20" s="41" t="s">
        <v>68</v>
      </c>
      <c r="E20" s="41">
        <v>7</v>
      </c>
      <c r="F20" s="41" t="s">
        <v>69</v>
      </c>
      <c r="G20" s="41">
        <v>6</v>
      </c>
      <c r="H20" s="41" t="s">
        <v>70</v>
      </c>
      <c r="I20" s="41">
        <v>4</v>
      </c>
      <c r="J20" s="41" t="s">
        <v>71</v>
      </c>
      <c r="K20" s="41" t="s">
        <v>72</v>
      </c>
      <c r="L20" s="41" t="s">
        <v>73</v>
      </c>
      <c r="M20" s="42">
        <v>194</v>
      </c>
      <c r="N20" s="41" t="s">
        <v>74</v>
      </c>
      <c r="O20" s="43">
        <v>3</v>
      </c>
      <c r="P20" s="44" t="s">
        <v>132</v>
      </c>
      <c r="Q20" s="40" t="s">
        <v>87</v>
      </c>
      <c r="R20" s="41" t="s">
        <v>154</v>
      </c>
      <c r="S20" s="41" t="s">
        <v>155</v>
      </c>
      <c r="T20" s="41" t="s">
        <v>156</v>
      </c>
      <c r="U20" s="41" t="s">
        <v>140</v>
      </c>
      <c r="V20" s="45" t="s">
        <v>80</v>
      </c>
      <c r="W20" s="41">
        <v>5966</v>
      </c>
      <c r="X20" s="41" t="s">
        <v>157</v>
      </c>
      <c r="Y20" s="58" t="s">
        <v>158</v>
      </c>
      <c r="Z20" s="47" t="s">
        <v>143</v>
      </c>
      <c r="AA20" s="44">
        <v>100</v>
      </c>
      <c r="AB20" s="49">
        <v>0</v>
      </c>
      <c r="AC20" s="45" t="s">
        <v>84</v>
      </c>
      <c r="AD20" s="51" t="s">
        <v>85</v>
      </c>
      <c r="AE20" s="50" t="s">
        <v>86</v>
      </c>
      <c r="AF20" s="45">
        <v>0</v>
      </c>
      <c r="AG20" s="45">
        <v>60</v>
      </c>
      <c r="AH20" s="45">
        <v>60.01</v>
      </c>
      <c r="AI20" s="45">
        <v>90</v>
      </c>
      <c r="AJ20" s="45">
        <v>90.01</v>
      </c>
      <c r="AK20" s="51">
        <v>110</v>
      </c>
      <c r="AL20" s="52">
        <v>8.33</v>
      </c>
      <c r="AM20" s="45">
        <v>8.33</v>
      </c>
      <c r="AN20" s="45">
        <v>8.33</v>
      </c>
      <c r="AO20" s="52">
        <v>8.33</v>
      </c>
      <c r="AP20" s="45">
        <v>8.33</v>
      </c>
      <c r="AQ20" s="45">
        <v>8.33</v>
      </c>
      <c r="AR20" s="52">
        <v>8.33</v>
      </c>
      <c r="AS20" s="45">
        <v>8.33</v>
      </c>
      <c r="AT20" s="45">
        <v>8.33</v>
      </c>
      <c r="AU20" s="52">
        <v>8.33</v>
      </c>
      <c r="AV20" s="45">
        <v>8.33</v>
      </c>
      <c r="AW20" s="45">
        <v>8.3699999999999992</v>
      </c>
      <c r="AX20" s="45">
        <f t="shared" si="0"/>
        <v>100</v>
      </c>
      <c r="AY20" s="53"/>
      <c r="AZ20" s="54">
        <v>8.33</v>
      </c>
      <c r="BA20" s="54">
        <v>8.33</v>
      </c>
      <c r="BB20" s="54">
        <v>8.33</v>
      </c>
      <c r="BC20" s="54">
        <v>8.33</v>
      </c>
      <c r="BD20" s="54"/>
      <c r="BE20" s="54"/>
      <c r="BF20" s="54"/>
      <c r="BG20" s="54"/>
      <c r="BH20" s="54"/>
      <c r="BI20" s="54"/>
      <c r="BJ20" s="54"/>
      <c r="BK20" s="54"/>
      <c r="BL20" s="54"/>
      <c r="BM20" s="85"/>
    </row>
    <row r="21" spans="1:65">
      <c r="A21" s="40">
        <v>2</v>
      </c>
      <c r="B21" s="41" t="s">
        <v>67</v>
      </c>
      <c r="C21" s="41">
        <v>2</v>
      </c>
      <c r="D21" s="41" t="s">
        <v>68</v>
      </c>
      <c r="E21" s="41">
        <v>7</v>
      </c>
      <c r="F21" s="41" t="s">
        <v>69</v>
      </c>
      <c r="G21" s="41">
        <v>6</v>
      </c>
      <c r="H21" s="41" t="s">
        <v>70</v>
      </c>
      <c r="I21" s="41">
        <v>4</v>
      </c>
      <c r="J21" s="41" t="s">
        <v>71</v>
      </c>
      <c r="K21" s="41" t="s">
        <v>72</v>
      </c>
      <c r="L21" s="41" t="s">
        <v>73</v>
      </c>
      <c r="M21" s="42">
        <v>194</v>
      </c>
      <c r="N21" s="41" t="s">
        <v>74</v>
      </c>
      <c r="O21" s="43">
        <v>4</v>
      </c>
      <c r="P21" s="44" t="s">
        <v>159</v>
      </c>
      <c r="Q21" s="40" t="s">
        <v>76</v>
      </c>
      <c r="R21" s="45" t="s">
        <v>160</v>
      </c>
      <c r="S21" s="41" t="s">
        <v>161</v>
      </c>
      <c r="T21" s="41" t="s">
        <v>162</v>
      </c>
      <c r="U21" s="41" t="s">
        <v>163</v>
      </c>
      <c r="V21" s="45" t="s">
        <v>80</v>
      </c>
      <c r="W21" s="41">
        <v>3126</v>
      </c>
      <c r="X21" s="41" t="s">
        <v>81</v>
      </c>
      <c r="Y21" s="58" t="s">
        <v>164</v>
      </c>
      <c r="Z21" s="47" t="s">
        <v>165</v>
      </c>
      <c r="AA21" s="44">
        <v>100</v>
      </c>
      <c r="AB21" s="49">
        <v>0</v>
      </c>
      <c r="AC21" s="45" t="s">
        <v>84</v>
      </c>
      <c r="AD21" s="51" t="s">
        <v>85</v>
      </c>
      <c r="AE21" s="50" t="s">
        <v>86</v>
      </c>
      <c r="AF21" s="45">
        <v>0</v>
      </c>
      <c r="AG21" s="45">
        <v>60</v>
      </c>
      <c r="AH21" s="45">
        <v>60.01</v>
      </c>
      <c r="AI21" s="45">
        <v>80</v>
      </c>
      <c r="AJ21" s="45">
        <v>80.010000000000005</v>
      </c>
      <c r="AK21" s="51">
        <v>110</v>
      </c>
      <c r="AL21" s="52">
        <v>8.33</v>
      </c>
      <c r="AM21" s="45">
        <v>8.33</v>
      </c>
      <c r="AN21" s="45">
        <v>8.33</v>
      </c>
      <c r="AO21" s="52">
        <v>8.33</v>
      </c>
      <c r="AP21" s="45">
        <v>8.33</v>
      </c>
      <c r="AQ21" s="45">
        <v>8.33</v>
      </c>
      <c r="AR21" s="52">
        <v>8.33</v>
      </c>
      <c r="AS21" s="45">
        <v>8.33</v>
      </c>
      <c r="AT21" s="45">
        <v>8.33</v>
      </c>
      <c r="AU21" s="52">
        <v>8.33</v>
      </c>
      <c r="AV21" s="45">
        <v>8.33</v>
      </c>
      <c r="AW21" s="45">
        <v>8.3699999999999992</v>
      </c>
      <c r="AX21" s="45">
        <f t="shared" si="0"/>
        <v>100</v>
      </c>
      <c r="AY21" s="53"/>
      <c r="AZ21" s="54">
        <v>8.33</v>
      </c>
      <c r="BA21" s="54">
        <v>8.33</v>
      </c>
      <c r="BB21" s="54">
        <v>8.33</v>
      </c>
      <c r="BC21" s="54">
        <v>8.33</v>
      </c>
      <c r="BD21" s="54"/>
      <c r="BE21" s="54"/>
      <c r="BF21" s="54"/>
      <c r="BG21" s="54"/>
      <c r="BH21" s="54"/>
      <c r="BI21" s="54"/>
      <c r="BJ21" s="54"/>
      <c r="BK21" s="54"/>
      <c r="BL21" s="54"/>
      <c r="BM21" s="85"/>
    </row>
    <row r="22" spans="1:65">
      <c r="A22" s="40">
        <v>2</v>
      </c>
      <c r="B22" s="41" t="s">
        <v>67</v>
      </c>
      <c r="C22" s="41">
        <v>2</v>
      </c>
      <c r="D22" s="41" t="s">
        <v>68</v>
      </c>
      <c r="E22" s="41">
        <v>7</v>
      </c>
      <c r="F22" s="41" t="s">
        <v>69</v>
      </c>
      <c r="G22" s="41">
        <v>6</v>
      </c>
      <c r="H22" s="41" t="s">
        <v>70</v>
      </c>
      <c r="I22" s="41">
        <v>4</v>
      </c>
      <c r="J22" s="41" t="s">
        <v>71</v>
      </c>
      <c r="K22" s="41" t="s">
        <v>72</v>
      </c>
      <c r="L22" s="41" t="s">
        <v>73</v>
      </c>
      <c r="M22" s="42">
        <v>194</v>
      </c>
      <c r="N22" s="41" t="s">
        <v>74</v>
      </c>
      <c r="O22" s="43">
        <v>4</v>
      </c>
      <c r="P22" s="44" t="s">
        <v>159</v>
      </c>
      <c r="Q22" s="40" t="s">
        <v>87</v>
      </c>
      <c r="R22" s="45" t="s">
        <v>166</v>
      </c>
      <c r="S22" s="41" t="s">
        <v>167</v>
      </c>
      <c r="T22" s="41" t="s">
        <v>168</v>
      </c>
      <c r="U22" s="41" t="s">
        <v>150</v>
      </c>
      <c r="V22" s="45" t="s">
        <v>80</v>
      </c>
      <c r="W22" s="41">
        <v>3128</v>
      </c>
      <c r="X22" s="41" t="s">
        <v>92</v>
      </c>
      <c r="Y22" s="58" t="s">
        <v>93</v>
      </c>
      <c r="Z22" s="47" t="s">
        <v>153</v>
      </c>
      <c r="AA22" s="44">
        <v>100</v>
      </c>
      <c r="AB22" s="49">
        <v>0</v>
      </c>
      <c r="AC22" s="45" t="s">
        <v>84</v>
      </c>
      <c r="AD22" s="51" t="s">
        <v>85</v>
      </c>
      <c r="AE22" s="50" t="s">
        <v>86</v>
      </c>
      <c r="AF22" s="45">
        <v>0</v>
      </c>
      <c r="AG22" s="45">
        <v>60</v>
      </c>
      <c r="AH22" s="45">
        <v>60.01</v>
      </c>
      <c r="AI22" s="45">
        <v>80</v>
      </c>
      <c r="AJ22" s="45">
        <v>80.010000000000005</v>
      </c>
      <c r="AK22" s="51">
        <v>110</v>
      </c>
      <c r="AL22" s="52">
        <v>8.33</v>
      </c>
      <c r="AM22" s="45">
        <v>8.33</v>
      </c>
      <c r="AN22" s="45">
        <v>8.33</v>
      </c>
      <c r="AO22" s="52">
        <v>8.33</v>
      </c>
      <c r="AP22" s="45">
        <v>8.33</v>
      </c>
      <c r="AQ22" s="45">
        <v>8.33</v>
      </c>
      <c r="AR22" s="52">
        <v>8.33</v>
      </c>
      <c r="AS22" s="45">
        <v>8.33</v>
      </c>
      <c r="AT22" s="45">
        <v>8.33</v>
      </c>
      <c r="AU22" s="52">
        <v>8.33</v>
      </c>
      <c r="AV22" s="45">
        <v>8.33</v>
      </c>
      <c r="AW22" s="45">
        <v>8.3699999999999992</v>
      </c>
      <c r="AX22" s="45">
        <f t="shared" si="0"/>
        <v>100</v>
      </c>
      <c r="AY22" s="53"/>
      <c r="AZ22" s="54">
        <v>8.33</v>
      </c>
      <c r="BA22" s="54">
        <v>8.33</v>
      </c>
      <c r="BB22" s="54">
        <v>8.33</v>
      </c>
      <c r="BC22" s="54">
        <v>8.33</v>
      </c>
      <c r="BD22" s="54"/>
      <c r="BE22" s="54"/>
      <c r="BF22" s="54"/>
      <c r="BG22" s="54"/>
      <c r="BH22" s="54"/>
      <c r="BI22" s="54"/>
      <c r="BJ22" s="54"/>
      <c r="BK22" s="54"/>
      <c r="BL22" s="54"/>
      <c r="BM22" s="85"/>
    </row>
    <row r="23" spans="1:65">
      <c r="A23" s="40">
        <v>2</v>
      </c>
      <c r="B23" s="41" t="s">
        <v>67</v>
      </c>
      <c r="C23" s="41">
        <v>2</v>
      </c>
      <c r="D23" s="41" t="s">
        <v>68</v>
      </c>
      <c r="E23" s="41">
        <v>7</v>
      </c>
      <c r="F23" s="41" t="s">
        <v>69</v>
      </c>
      <c r="G23" s="41">
        <v>6</v>
      </c>
      <c r="H23" s="41" t="s">
        <v>70</v>
      </c>
      <c r="I23" s="41">
        <v>4</v>
      </c>
      <c r="J23" s="41" t="s">
        <v>71</v>
      </c>
      <c r="K23" s="41" t="s">
        <v>72</v>
      </c>
      <c r="L23" s="41" t="s">
        <v>73</v>
      </c>
      <c r="M23" s="42">
        <v>194</v>
      </c>
      <c r="N23" s="41" t="s">
        <v>74</v>
      </c>
      <c r="O23" s="43"/>
      <c r="P23" s="44" t="s">
        <v>169</v>
      </c>
      <c r="Q23" s="40" t="s">
        <v>170</v>
      </c>
      <c r="R23" s="45" t="s">
        <v>171</v>
      </c>
      <c r="S23" s="41" t="s">
        <v>172</v>
      </c>
      <c r="T23" s="41" t="s">
        <v>173</v>
      </c>
      <c r="U23" s="41" t="s">
        <v>174</v>
      </c>
      <c r="V23" s="45" t="s">
        <v>80</v>
      </c>
      <c r="W23" s="41">
        <v>2785</v>
      </c>
      <c r="X23" s="41" t="s">
        <v>175</v>
      </c>
      <c r="Y23" s="58" t="s">
        <v>176</v>
      </c>
      <c r="Z23" s="47" t="s">
        <v>177</v>
      </c>
      <c r="AA23" s="44">
        <v>100</v>
      </c>
      <c r="AB23" s="49">
        <v>0</v>
      </c>
      <c r="AC23" s="45" t="s">
        <v>84</v>
      </c>
      <c r="AD23" s="51" t="s">
        <v>178</v>
      </c>
      <c r="AE23" s="50" t="s">
        <v>86</v>
      </c>
      <c r="AF23" s="45">
        <v>0</v>
      </c>
      <c r="AG23" s="45">
        <v>60</v>
      </c>
      <c r="AH23" s="45">
        <v>60.01</v>
      </c>
      <c r="AI23" s="45">
        <v>80</v>
      </c>
      <c r="AJ23" s="45">
        <v>80.010000000000005</v>
      </c>
      <c r="AK23" s="51">
        <v>110</v>
      </c>
      <c r="AL23" s="52">
        <v>0</v>
      </c>
      <c r="AM23" s="52">
        <v>0</v>
      </c>
      <c r="AN23" s="52">
        <v>0</v>
      </c>
      <c r="AO23" s="52">
        <v>0</v>
      </c>
      <c r="AP23" s="52">
        <v>0</v>
      </c>
      <c r="AQ23" s="52">
        <v>0</v>
      </c>
      <c r="AR23" s="52">
        <v>0</v>
      </c>
      <c r="AS23" s="52">
        <v>0</v>
      </c>
      <c r="AT23" s="52">
        <v>0</v>
      </c>
      <c r="AU23" s="52">
        <v>0</v>
      </c>
      <c r="AV23" s="52">
        <v>0</v>
      </c>
      <c r="AW23" s="45">
        <v>100</v>
      </c>
      <c r="AX23" s="45">
        <f t="shared" si="0"/>
        <v>100</v>
      </c>
      <c r="AY23" s="53" t="s">
        <v>179</v>
      </c>
      <c r="AZ23" s="54">
        <v>8.33</v>
      </c>
      <c r="BA23" s="54">
        <v>8.33</v>
      </c>
      <c r="BB23" s="54">
        <v>8.33</v>
      </c>
      <c r="BC23" s="54">
        <v>8.33</v>
      </c>
      <c r="BD23" s="54"/>
      <c r="BE23" s="54"/>
      <c r="BF23" s="54"/>
      <c r="BG23" s="54"/>
      <c r="BH23" s="54"/>
      <c r="BI23" s="54"/>
      <c r="BJ23" s="54"/>
      <c r="BK23" s="54"/>
      <c r="BL23" s="54"/>
      <c r="BM23" s="85"/>
    </row>
    <row r="24" spans="1:65">
      <c r="A24" s="40">
        <v>2</v>
      </c>
      <c r="B24" s="41" t="s">
        <v>67</v>
      </c>
      <c r="C24" s="41">
        <v>2</v>
      </c>
      <c r="D24" s="41" t="s">
        <v>68</v>
      </c>
      <c r="E24" s="41">
        <v>7</v>
      </c>
      <c r="F24" s="41" t="s">
        <v>69</v>
      </c>
      <c r="G24" s="41">
        <v>6</v>
      </c>
      <c r="H24" s="41" t="s">
        <v>70</v>
      </c>
      <c r="I24" s="41">
        <v>4</v>
      </c>
      <c r="J24" s="41" t="s">
        <v>71</v>
      </c>
      <c r="K24" s="41" t="s">
        <v>72</v>
      </c>
      <c r="L24" s="41" t="s">
        <v>73</v>
      </c>
      <c r="M24" s="42">
        <v>194</v>
      </c>
      <c r="N24" s="41" t="s">
        <v>74</v>
      </c>
      <c r="O24" s="43"/>
      <c r="P24" s="44" t="s">
        <v>169</v>
      </c>
      <c r="Q24" s="40" t="s">
        <v>180</v>
      </c>
      <c r="R24" s="45" t="s">
        <v>181</v>
      </c>
      <c r="S24" s="41" t="s">
        <v>182</v>
      </c>
      <c r="T24" s="41" t="s">
        <v>183</v>
      </c>
      <c r="U24" s="41" t="s">
        <v>184</v>
      </c>
      <c r="V24" s="45" t="s">
        <v>80</v>
      </c>
      <c r="W24" s="41">
        <v>3117</v>
      </c>
      <c r="X24" s="41" t="s">
        <v>185</v>
      </c>
      <c r="Y24" s="58" t="s">
        <v>186</v>
      </c>
      <c r="Z24" s="47" t="s">
        <v>187</v>
      </c>
      <c r="AA24" s="44">
        <v>100</v>
      </c>
      <c r="AB24" s="49">
        <v>0</v>
      </c>
      <c r="AC24" s="45" t="s">
        <v>84</v>
      </c>
      <c r="AD24" s="51" t="s">
        <v>178</v>
      </c>
      <c r="AE24" s="50" t="s">
        <v>86</v>
      </c>
      <c r="AF24" s="45">
        <v>0</v>
      </c>
      <c r="AG24" s="45">
        <v>60</v>
      </c>
      <c r="AH24" s="45">
        <v>60.01</v>
      </c>
      <c r="AI24" s="45">
        <v>80</v>
      </c>
      <c r="AJ24" s="45">
        <v>80.010000000000005</v>
      </c>
      <c r="AK24" s="51">
        <v>110</v>
      </c>
      <c r="AL24" s="52">
        <v>0</v>
      </c>
      <c r="AM24" s="52">
        <v>0</v>
      </c>
      <c r="AN24" s="52">
        <v>0</v>
      </c>
      <c r="AO24" s="52">
        <v>0</v>
      </c>
      <c r="AP24" s="52">
        <v>0</v>
      </c>
      <c r="AQ24" s="52">
        <v>0</v>
      </c>
      <c r="AR24" s="52">
        <v>0</v>
      </c>
      <c r="AS24" s="52">
        <v>0</v>
      </c>
      <c r="AT24" s="52">
        <v>0</v>
      </c>
      <c r="AU24" s="52">
        <v>0</v>
      </c>
      <c r="AV24" s="52">
        <v>0</v>
      </c>
      <c r="AW24" s="45">
        <v>100</v>
      </c>
      <c r="AX24" s="45">
        <f t="shared" si="0"/>
        <v>100</v>
      </c>
      <c r="AY24" s="53" t="s">
        <v>179</v>
      </c>
      <c r="AZ24" s="54">
        <v>8.33</v>
      </c>
      <c r="BA24" s="54">
        <v>8.33</v>
      </c>
      <c r="BB24" s="54">
        <v>8.33</v>
      </c>
      <c r="BC24" s="54">
        <v>8.33</v>
      </c>
      <c r="BD24" s="54"/>
      <c r="BE24" s="54"/>
      <c r="BF24" s="54"/>
      <c r="BG24" s="54"/>
      <c r="BH24" s="54"/>
      <c r="BI24" s="54"/>
      <c r="BJ24" s="54"/>
      <c r="BK24" s="54"/>
      <c r="BL24" s="54"/>
      <c r="BM24" s="85"/>
    </row>
    <row r="25" spans="1:65">
      <c r="A25" s="40">
        <v>2</v>
      </c>
      <c r="B25" s="41" t="s">
        <v>67</v>
      </c>
      <c r="C25" s="41">
        <v>2</v>
      </c>
      <c r="D25" s="41" t="s">
        <v>68</v>
      </c>
      <c r="E25" s="41">
        <v>1</v>
      </c>
      <c r="F25" s="41" t="s">
        <v>188</v>
      </c>
      <c r="G25" s="41">
        <v>2</v>
      </c>
      <c r="H25" s="41" t="s">
        <v>189</v>
      </c>
      <c r="I25" s="41">
        <v>4</v>
      </c>
      <c r="J25" s="41" t="s">
        <v>190</v>
      </c>
      <c r="K25" s="41" t="s">
        <v>191</v>
      </c>
      <c r="L25" s="41" t="s">
        <v>192</v>
      </c>
      <c r="M25" s="42">
        <v>195</v>
      </c>
      <c r="N25" s="45" t="s">
        <v>193</v>
      </c>
      <c r="O25" s="43">
        <v>1</v>
      </c>
      <c r="P25" s="44" t="s">
        <v>194</v>
      </c>
      <c r="Q25" s="40" t="s">
        <v>76</v>
      </c>
      <c r="R25" s="41" t="s">
        <v>194</v>
      </c>
      <c r="S25" s="41" t="s">
        <v>195</v>
      </c>
      <c r="T25" s="41" t="s">
        <v>196</v>
      </c>
      <c r="U25" s="41" t="s">
        <v>197</v>
      </c>
      <c r="V25" s="45" t="s">
        <v>198</v>
      </c>
      <c r="W25" s="41">
        <v>3353</v>
      </c>
      <c r="X25" s="45" t="s">
        <v>199</v>
      </c>
      <c r="Y25" s="46" t="s">
        <v>200</v>
      </c>
      <c r="Z25" s="47" t="s">
        <v>201</v>
      </c>
      <c r="AA25" s="44">
        <v>14</v>
      </c>
      <c r="AB25" s="49">
        <v>0</v>
      </c>
      <c r="AC25" s="45" t="s">
        <v>202</v>
      </c>
      <c r="AD25" s="44" t="s">
        <v>178</v>
      </c>
      <c r="AE25" s="50" t="s">
        <v>86</v>
      </c>
      <c r="AF25" s="45">
        <v>0</v>
      </c>
      <c r="AG25" s="45">
        <v>50</v>
      </c>
      <c r="AH25" s="45">
        <v>50.1</v>
      </c>
      <c r="AI25" s="45">
        <v>80</v>
      </c>
      <c r="AJ25" s="45">
        <v>80.010000000000005</v>
      </c>
      <c r="AK25" s="51">
        <v>110</v>
      </c>
      <c r="AL25" s="52">
        <v>0</v>
      </c>
      <c r="AM25" s="45">
        <v>0</v>
      </c>
      <c r="AN25" s="45">
        <v>0</v>
      </c>
      <c r="AO25" s="45">
        <v>1</v>
      </c>
      <c r="AP25" s="45">
        <v>6</v>
      </c>
      <c r="AQ25" s="45">
        <v>0</v>
      </c>
      <c r="AR25" s="45">
        <v>0</v>
      </c>
      <c r="AS25" s="45">
        <v>0</v>
      </c>
      <c r="AT25" s="45">
        <v>1</v>
      </c>
      <c r="AU25" s="45">
        <v>1</v>
      </c>
      <c r="AV25" s="45">
        <v>2</v>
      </c>
      <c r="AW25" s="45">
        <v>3</v>
      </c>
      <c r="AX25" s="45">
        <f>SUM(AL25:AW25)</f>
        <v>14</v>
      </c>
      <c r="AY25" s="53"/>
      <c r="AZ25" s="54">
        <v>1</v>
      </c>
      <c r="BA25" s="54">
        <v>0</v>
      </c>
      <c r="BB25" s="54">
        <v>0</v>
      </c>
      <c r="BC25" s="54">
        <v>0</v>
      </c>
      <c r="BD25" s="54"/>
      <c r="BE25" s="54"/>
      <c r="BF25" s="54"/>
      <c r="BG25" s="54"/>
      <c r="BH25" s="54"/>
      <c r="BI25" s="54"/>
      <c r="BJ25" s="54"/>
      <c r="BK25" s="54"/>
      <c r="BL25" s="54"/>
      <c r="BM25" s="85"/>
    </row>
    <row r="26" spans="1:65">
      <c r="A26" s="40">
        <v>2</v>
      </c>
      <c r="B26" s="41" t="s">
        <v>67</v>
      </c>
      <c r="C26" s="41">
        <v>2</v>
      </c>
      <c r="D26" s="41" t="s">
        <v>68</v>
      </c>
      <c r="E26" s="41">
        <v>1</v>
      </c>
      <c r="F26" s="41" t="s">
        <v>188</v>
      </c>
      <c r="G26" s="41">
        <v>2</v>
      </c>
      <c r="H26" s="41" t="s">
        <v>189</v>
      </c>
      <c r="I26" s="41">
        <v>4</v>
      </c>
      <c r="J26" s="41" t="s">
        <v>190</v>
      </c>
      <c r="K26" s="41" t="s">
        <v>191</v>
      </c>
      <c r="L26" s="41" t="s">
        <v>192</v>
      </c>
      <c r="M26" s="42">
        <v>195</v>
      </c>
      <c r="N26" s="41" t="s">
        <v>193</v>
      </c>
      <c r="O26" s="43">
        <v>1</v>
      </c>
      <c r="P26" s="44" t="s">
        <v>194</v>
      </c>
      <c r="Q26" s="40" t="s">
        <v>87</v>
      </c>
      <c r="R26" s="41" t="s">
        <v>203</v>
      </c>
      <c r="S26" s="41" t="s">
        <v>204</v>
      </c>
      <c r="T26" s="45" t="s">
        <v>205</v>
      </c>
      <c r="U26" s="41" t="s">
        <v>206</v>
      </c>
      <c r="V26" s="45" t="s">
        <v>198</v>
      </c>
      <c r="W26" s="41">
        <v>3374</v>
      </c>
      <c r="X26" s="45" t="s">
        <v>207</v>
      </c>
      <c r="Y26" s="58" t="s">
        <v>208</v>
      </c>
      <c r="Z26" s="47" t="s">
        <v>209</v>
      </c>
      <c r="AA26" s="44">
        <v>100</v>
      </c>
      <c r="AB26" s="49">
        <v>0</v>
      </c>
      <c r="AC26" s="45" t="s">
        <v>84</v>
      </c>
      <c r="AD26" s="44" t="s">
        <v>178</v>
      </c>
      <c r="AE26" s="50" t="s">
        <v>86</v>
      </c>
      <c r="AF26" s="45">
        <v>0</v>
      </c>
      <c r="AG26" s="45">
        <v>80</v>
      </c>
      <c r="AH26" s="45">
        <v>80.010000000000005</v>
      </c>
      <c r="AI26" s="45">
        <v>98</v>
      </c>
      <c r="AJ26" s="45">
        <v>98.01</v>
      </c>
      <c r="AK26" s="51">
        <v>110</v>
      </c>
      <c r="AL26" s="52">
        <v>5</v>
      </c>
      <c r="AM26" s="45">
        <v>5</v>
      </c>
      <c r="AN26" s="45">
        <v>10</v>
      </c>
      <c r="AO26" s="45">
        <v>10</v>
      </c>
      <c r="AP26" s="45">
        <v>15</v>
      </c>
      <c r="AQ26" s="45">
        <v>5</v>
      </c>
      <c r="AR26" s="45">
        <v>5</v>
      </c>
      <c r="AS26" s="45">
        <v>5</v>
      </c>
      <c r="AT26" s="45">
        <v>10</v>
      </c>
      <c r="AU26" s="45">
        <v>10</v>
      </c>
      <c r="AV26" s="45">
        <v>10</v>
      </c>
      <c r="AW26" s="45">
        <v>10</v>
      </c>
      <c r="AX26" s="45">
        <f t="shared" ref="AX26:AX38" si="1">SUM(AL26:AW26)</f>
        <v>100</v>
      </c>
      <c r="AY26" s="53"/>
      <c r="AZ26" s="54">
        <v>5</v>
      </c>
      <c r="BA26" s="54">
        <v>5</v>
      </c>
      <c r="BB26" s="54">
        <v>10</v>
      </c>
      <c r="BC26" s="54">
        <v>10</v>
      </c>
      <c r="BD26" s="54"/>
      <c r="BE26" s="54"/>
      <c r="BF26" s="54"/>
      <c r="BG26" s="54"/>
      <c r="BH26" s="54"/>
      <c r="BI26" s="54"/>
      <c r="BJ26" s="54"/>
      <c r="BK26" s="54"/>
      <c r="BL26" s="54"/>
      <c r="BM26" s="85"/>
    </row>
    <row r="27" spans="1:65">
      <c r="A27" s="40">
        <v>2</v>
      </c>
      <c r="B27" s="41" t="s">
        <v>67</v>
      </c>
      <c r="C27" s="41">
        <v>2</v>
      </c>
      <c r="D27" s="41" t="s">
        <v>68</v>
      </c>
      <c r="E27" s="41">
        <v>1</v>
      </c>
      <c r="F27" s="41" t="s">
        <v>188</v>
      </c>
      <c r="G27" s="41">
        <v>2</v>
      </c>
      <c r="H27" s="41" t="s">
        <v>189</v>
      </c>
      <c r="I27" s="41">
        <v>4</v>
      </c>
      <c r="J27" s="41" t="s">
        <v>190</v>
      </c>
      <c r="K27" s="41" t="s">
        <v>191</v>
      </c>
      <c r="L27" s="41" t="s">
        <v>192</v>
      </c>
      <c r="M27" s="42">
        <v>195</v>
      </c>
      <c r="N27" s="41" t="s">
        <v>193</v>
      </c>
      <c r="O27" s="43">
        <v>1</v>
      </c>
      <c r="P27" s="44" t="s">
        <v>194</v>
      </c>
      <c r="Q27" s="40" t="s">
        <v>87</v>
      </c>
      <c r="R27" s="41" t="s">
        <v>210</v>
      </c>
      <c r="S27" s="41" t="s">
        <v>204</v>
      </c>
      <c r="T27" s="41" t="s">
        <v>211</v>
      </c>
      <c r="U27" s="41" t="s">
        <v>212</v>
      </c>
      <c r="V27" s="45" t="s">
        <v>80</v>
      </c>
      <c r="W27" s="41">
        <v>3386</v>
      </c>
      <c r="X27" s="41" t="s">
        <v>213</v>
      </c>
      <c r="Y27" s="46" t="s">
        <v>214</v>
      </c>
      <c r="Z27" s="47" t="s">
        <v>209</v>
      </c>
      <c r="AA27" s="44">
        <v>100</v>
      </c>
      <c r="AB27" s="49">
        <v>0</v>
      </c>
      <c r="AC27" s="45" t="s">
        <v>84</v>
      </c>
      <c r="AD27" s="44" t="s">
        <v>178</v>
      </c>
      <c r="AE27" s="50" t="s">
        <v>86</v>
      </c>
      <c r="AF27" s="45">
        <v>0</v>
      </c>
      <c r="AG27" s="45">
        <v>80</v>
      </c>
      <c r="AH27" s="45">
        <v>80.010000000000005</v>
      </c>
      <c r="AI27" s="45">
        <v>98</v>
      </c>
      <c r="AJ27" s="45">
        <v>98.01</v>
      </c>
      <c r="AK27" s="51">
        <v>110</v>
      </c>
      <c r="AL27" s="52">
        <v>5</v>
      </c>
      <c r="AM27" s="45">
        <v>5</v>
      </c>
      <c r="AN27" s="45">
        <v>10</v>
      </c>
      <c r="AO27" s="45">
        <v>10</v>
      </c>
      <c r="AP27" s="45">
        <v>15</v>
      </c>
      <c r="AQ27" s="45">
        <v>5</v>
      </c>
      <c r="AR27" s="45">
        <v>5</v>
      </c>
      <c r="AS27" s="45">
        <v>5</v>
      </c>
      <c r="AT27" s="45">
        <v>10</v>
      </c>
      <c r="AU27" s="45">
        <v>10</v>
      </c>
      <c r="AV27" s="45">
        <v>10</v>
      </c>
      <c r="AW27" s="45">
        <v>10</v>
      </c>
      <c r="AX27" s="45">
        <f t="shared" si="1"/>
        <v>100</v>
      </c>
      <c r="AY27" s="53"/>
      <c r="AZ27" s="54">
        <v>5</v>
      </c>
      <c r="BA27" s="54">
        <v>5</v>
      </c>
      <c r="BB27" s="54">
        <v>10</v>
      </c>
      <c r="BC27" s="54">
        <v>10</v>
      </c>
      <c r="BD27" s="54"/>
      <c r="BE27" s="54"/>
      <c r="BF27" s="54"/>
      <c r="BG27" s="54"/>
      <c r="BH27" s="54"/>
      <c r="BI27" s="54"/>
      <c r="BJ27" s="54"/>
      <c r="BK27" s="54"/>
      <c r="BL27" s="54"/>
      <c r="BM27" s="85"/>
    </row>
    <row r="28" spans="1:65">
      <c r="A28" s="40">
        <v>2</v>
      </c>
      <c r="B28" s="41" t="s">
        <v>67</v>
      </c>
      <c r="C28" s="41">
        <v>2</v>
      </c>
      <c r="D28" s="41" t="s">
        <v>68</v>
      </c>
      <c r="E28" s="41">
        <v>1</v>
      </c>
      <c r="F28" s="41" t="s">
        <v>188</v>
      </c>
      <c r="G28" s="41">
        <v>2</v>
      </c>
      <c r="H28" s="41" t="s">
        <v>189</v>
      </c>
      <c r="I28" s="41">
        <v>4</v>
      </c>
      <c r="J28" s="41" t="s">
        <v>190</v>
      </c>
      <c r="K28" s="41" t="s">
        <v>191</v>
      </c>
      <c r="L28" s="41" t="s">
        <v>192</v>
      </c>
      <c r="M28" s="42">
        <v>195</v>
      </c>
      <c r="N28" s="41" t="s">
        <v>193</v>
      </c>
      <c r="O28" s="43">
        <v>1</v>
      </c>
      <c r="P28" s="44" t="s">
        <v>194</v>
      </c>
      <c r="Q28" s="40" t="s">
        <v>87</v>
      </c>
      <c r="R28" s="41" t="s">
        <v>215</v>
      </c>
      <c r="S28" s="41" t="s">
        <v>204</v>
      </c>
      <c r="T28" s="41" t="s">
        <v>211</v>
      </c>
      <c r="U28" s="41" t="s">
        <v>212</v>
      </c>
      <c r="V28" s="45" t="s">
        <v>80</v>
      </c>
      <c r="W28" s="41">
        <v>3392</v>
      </c>
      <c r="X28" s="41" t="s">
        <v>216</v>
      </c>
      <c r="Y28" s="46" t="s">
        <v>217</v>
      </c>
      <c r="Z28" s="47" t="s">
        <v>209</v>
      </c>
      <c r="AA28" s="44">
        <v>100</v>
      </c>
      <c r="AB28" s="49">
        <v>0</v>
      </c>
      <c r="AC28" s="45" t="s">
        <v>84</v>
      </c>
      <c r="AD28" s="44" t="s">
        <v>178</v>
      </c>
      <c r="AE28" s="50" t="s">
        <v>86</v>
      </c>
      <c r="AF28" s="45">
        <v>0</v>
      </c>
      <c r="AG28" s="45">
        <v>80</v>
      </c>
      <c r="AH28" s="45">
        <v>80.010000000000005</v>
      </c>
      <c r="AI28" s="45">
        <v>98</v>
      </c>
      <c r="AJ28" s="45">
        <v>98.01</v>
      </c>
      <c r="AK28" s="51">
        <v>110</v>
      </c>
      <c r="AL28" s="52">
        <v>5</v>
      </c>
      <c r="AM28" s="45">
        <v>5</v>
      </c>
      <c r="AN28" s="45">
        <v>10</v>
      </c>
      <c r="AO28" s="45">
        <v>10</v>
      </c>
      <c r="AP28" s="45">
        <v>15</v>
      </c>
      <c r="AQ28" s="45">
        <v>5</v>
      </c>
      <c r="AR28" s="45">
        <v>5</v>
      </c>
      <c r="AS28" s="45">
        <v>5</v>
      </c>
      <c r="AT28" s="45">
        <v>10</v>
      </c>
      <c r="AU28" s="45">
        <v>10</v>
      </c>
      <c r="AV28" s="45">
        <v>10</v>
      </c>
      <c r="AW28" s="45">
        <v>10</v>
      </c>
      <c r="AX28" s="45">
        <f t="shared" si="1"/>
        <v>100</v>
      </c>
      <c r="AY28" s="53"/>
      <c r="AZ28" s="54">
        <v>5</v>
      </c>
      <c r="BA28" s="54">
        <v>5</v>
      </c>
      <c r="BB28" s="54">
        <v>10</v>
      </c>
      <c r="BC28" s="54">
        <v>10</v>
      </c>
      <c r="BD28" s="54"/>
      <c r="BE28" s="54"/>
      <c r="BF28" s="54"/>
      <c r="BG28" s="54"/>
      <c r="BH28" s="54"/>
      <c r="BI28" s="54"/>
      <c r="BJ28" s="54"/>
      <c r="BK28" s="54"/>
      <c r="BL28" s="54"/>
      <c r="BM28" s="85"/>
    </row>
    <row r="29" spans="1:65">
      <c r="A29" s="40">
        <v>2</v>
      </c>
      <c r="B29" s="41" t="s">
        <v>67</v>
      </c>
      <c r="C29" s="41">
        <v>2</v>
      </c>
      <c r="D29" s="41" t="s">
        <v>68</v>
      </c>
      <c r="E29" s="41">
        <v>1</v>
      </c>
      <c r="F29" s="41" t="s">
        <v>188</v>
      </c>
      <c r="G29" s="41">
        <v>2</v>
      </c>
      <c r="H29" s="41" t="s">
        <v>189</v>
      </c>
      <c r="I29" s="41">
        <v>4</v>
      </c>
      <c r="J29" s="41" t="s">
        <v>190</v>
      </c>
      <c r="K29" s="41" t="s">
        <v>191</v>
      </c>
      <c r="L29" s="41" t="s">
        <v>192</v>
      </c>
      <c r="M29" s="42">
        <v>195</v>
      </c>
      <c r="N29" s="41" t="s">
        <v>193</v>
      </c>
      <c r="O29" s="43">
        <v>1</v>
      </c>
      <c r="P29" s="44" t="s">
        <v>194</v>
      </c>
      <c r="Q29" s="40" t="s">
        <v>87</v>
      </c>
      <c r="R29" s="41" t="s">
        <v>218</v>
      </c>
      <c r="S29" s="41" t="s">
        <v>219</v>
      </c>
      <c r="T29" s="41" t="s">
        <v>211</v>
      </c>
      <c r="U29" s="41" t="s">
        <v>212</v>
      </c>
      <c r="V29" s="45" t="s">
        <v>198</v>
      </c>
      <c r="W29" s="41">
        <v>3395</v>
      </c>
      <c r="X29" s="41" t="s">
        <v>220</v>
      </c>
      <c r="Y29" s="46" t="s">
        <v>221</v>
      </c>
      <c r="Z29" s="47" t="s">
        <v>209</v>
      </c>
      <c r="AA29" s="44">
        <v>100</v>
      </c>
      <c r="AB29" s="49">
        <v>0</v>
      </c>
      <c r="AC29" s="45" t="s">
        <v>84</v>
      </c>
      <c r="AD29" s="44" t="s">
        <v>178</v>
      </c>
      <c r="AE29" s="50" t="s">
        <v>86</v>
      </c>
      <c r="AF29" s="45">
        <v>0</v>
      </c>
      <c r="AG29" s="45">
        <v>80</v>
      </c>
      <c r="AH29" s="45">
        <v>80.010000000000005</v>
      </c>
      <c r="AI29" s="45">
        <v>98</v>
      </c>
      <c r="AJ29" s="45">
        <v>98.01</v>
      </c>
      <c r="AK29" s="51">
        <v>110</v>
      </c>
      <c r="AL29" s="52">
        <v>5</v>
      </c>
      <c r="AM29" s="45">
        <v>5</v>
      </c>
      <c r="AN29" s="45">
        <v>10</v>
      </c>
      <c r="AO29" s="45">
        <v>10</v>
      </c>
      <c r="AP29" s="45">
        <v>15</v>
      </c>
      <c r="AQ29" s="45">
        <v>5</v>
      </c>
      <c r="AR29" s="45">
        <v>5</v>
      </c>
      <c r="AS29" s="45">
        <v>5</v>
      </c>
      <c r="AT29" s="45">
        <v>10</v>
      </c>
      <c r="AU29" s="45">
        <v>10</v>
      </c>
      <c r="AV29" s="45">
        <v>10</v>
      </c>
      <c r="AW29" s="45">
        <v>10</v>
      </c>
      <c r="AX29" s="45">
        <f t="shared" si="1"/>
        <v>100</v>
      </c>
      <c r="AY29" s="53"/>
      <c r="AZ29" s="54">
        <v>5</v>
      </c>
      <c r="BA29" s="54">
        <v>5</v>
      </c>
      <c r="BB29" s="54">
        <v>10</v>
      </c>
      <c r="BC29" s="54">
        <v>10</v>
      </c>
      <c r="BD29" s="54"/>
      <c r="BE29" s="54"/>
      <c r="BF29" s="54"/>
      <c r="BG29" s="54"/>
      <c r="BH29" s="54"/>
      <c r="BI29" s="54"/>
      <c r="BJ29" s="54"/>
      <c r="BK29" s="54"/>
      <c r="BL29" s="54"/>
      <c r="BM29" s="85"/>
    </row>
    <row r="30" spans="1:65">
      <c r="A30" s="40">
        <v>2</v>
      </c>
      <c r="B30" s="41" t="s">
        <v>67</v>
      </c>
      <c r="C30" s="41">
        <v>2</v>
      </c>
      <c r="D30" s="41" t="s">
        <v>68</v>
      </c>
      <c r="E30" s="41">
        <v>1</v>
      </c>
      <c r="F30" s="41" t="s">
        <v>188</v>
      </c>
      <c r="G30" s="41">
        <v>2</v>
      </c>
      <c r="H30" s="41" t="s">
        <v>189</v>
      </c>
      <c r="I30" s="41">
        <v>4</v>
      </c>
      <c r="J30" s="41" t="s">
        <v>190</v>
      </c>
      <c r="K30" s="41" t="s">
        <v>191</v>
      </c>
      <c r="L30" s="41" t="s">
        <v>192</v>
      </c>
      <c r="M30" s="42">
        <v>195</v>
      </c>
      <c r="N30" s="41" t="s">
        <v>193</v>
      </c>
      <c r="O30" s="43">
        <v>1</v>
      </c>
      <c r="P30" s="44" t="s">
        <v>194</v>
      </c>
      <c r="Q30" s="40" t="s">
        <v>87</v>
      </c>
      <c r="R30" s="41" t="s">
        <v>222</v>
      </c>
      <c r="S30" s="41" t="s">
        <v>219</v>
      </c>
      <c r="T30" s="41" t="s">
        <v>211</v>
      </c>
      <c r="U30" s="41" t="s">
        <v>212</v>
      </c>
      <c r="V30" s="45" t="s">
        <v>80</v>
      </c>
      <c r="W30" s="41">
        <v>3403</v>
      </c>
      <c r="X30" s="41" t="s">
        <v>223</v>
      </c>
      <c r="Y30" s="46" t="s">
        <v>224</v>
      </c>
      <c r="Z30" s="47" t="s">
        <v>225</v>
      </c>
      <c r="AA30" s="44">
        <v>100</v>
      </c>
      <c r="AB30" s="49">
        <v>0</v>
      </c>
      <c r="AC30" s="45" t="s">
        <v>84</v>
      </c>
      <c r="AD30" s="44" t="s">
        <v>178</v>
      </c>
      <c r="AE30" s="50" t="s">
        <v>86</v>
      </c>
      <c r="AF30" s="45">
        <v>0</v>
      </c>
      <c r="AG30" s="45">
        <v>80</v>
      </c>
      <c r="AH30" s="45">
        <v>80.010000000000005</v>
      </c>
      <c r="AI30" s="45">
        <v>98</v>
      </c>
      <c r="AJ30" s="45">
        <v>98.01</v>
      </c>
      <c r="AK30" s="51">
        <v>110</v>
      </c>
      <c r="AL30" s="52">
        <v>5</v>
      </c>
      <c r="AM30" s="45">
        <v>5</v>
      </c>
      <c r="AN30" s="45">
        <v>10</v>
      </c>
      <c r="AO30" s="45">
        <v>10</v>
      </c>
      <c r="AP30" s="45">
        <v>15</v>
      </c>
      <c r="AQ30" s="45">
        <v>5</v>
      </c>
      <c r="AR30" s="45">
        <v>5</v>
      </c>
      <c r="AS30" s="45">
        <v>5</v>
      </c>
      <c r="AT30" s="45">
        <v>10</v>
      </c>
      <c r="AU30" s="45">
        <v>10</v>
      </c>
      <c r="AV30" s="45">
        <v>10</v>
      </c>
      <c r="AW30" s="45">
        <v>10</v>
      </c>
      <c r="AX30" s="45">
        <f t="shared" si="1"/>
        <v>100</v>
      </c>
      <c r="AY30" s="53"/>
      <c r="AZ30" s="54">
        <v>5</v>
      </c>
      <c r="BA30" s="54">
        <v>5</v>
      </c>
      <c r="BB30" s="54">
        <v>10</v>
      </c>
      <c r="BC30" s="54">
        <v>10</v>
      </c>
      <c r="BD30" s="54"/>
      <c r="BE30" s="54"/>
      <c r="BF30" s="54"/>
      <c r="BG30" s="54"/>
      <c r="BH30" s="54"/>
      <c r="BI30" s="54"/>
      <c r="BJ30" s="54"/>
      <c r="BK30" s="54"/>
      <c r="BL30" s="54"/>
      <c r="BM30" s="85"/>
    </row>
    <row r="31" spans="1:65">
      <c r="A31" s="40">
        <v>2</v>
      </c>
      <c r="B31" s="41" t="s">
        <v>67</v>
      </c>
      <c r="C31" s="41">
        <v>2</v>
      </c>
      <c r="D31" s="41" t="s">
        <v>68</v>
      </c>
      <c r="E31" s="41">
        <v>1</v>
      </c>
      <c r="F31" s="41" t="s">
        <v>188</v>
      </c>
      <c r="G31" s="41">
        <v>2</v>
      </c>
      <c r="H31" s="41" t="s">
        <v>189</v>
      </c>
      <c r="I31" s="41">
        <v>4</v>
      </c>
      <c r="J31" s="41" t="s">
        <v>190</v>
      </c>
      <c r="K31" s="41" t="s">
        <v>191</v>
      </c>
      <c r="L31" s="41" t="s">
        <v>192</v>
      </c>
      <c r="M31" s="42">
        <v>195</v>
      </c>
      <c r="N31" s="41" t="s">
        <v>193</v>
      </c>
      <c r="O31" s="43">
        <v>2</v>
      </c>
      <c r="P31" s="44" t="s">
        <v>226</v>
      </c>
      <c r="Q31" s="40" t="s">
        <v>76</v>
      </c>
      <c r="R31" s="41" t="s">
        <v>226</v>
      </c>
      <c r="S31" s="41" t="s">
        <v>195</v>
      </c>
      <c r="T31" s="41" t="s">
        <v>227</v>
      </c>
      <c r="U31" s="41" t="s">
        <v>197</v>
      </c>
      <c r="V31" s="45" t="s">
        <v>80</v>
      </c>
      <c r="W31" s="41">
        <v>3358</v>
      </c>
      <c r="X31" s="45" t="s">
        <v>228</v>
      </c>
      <c r="Y31" s="46" t="s">
        <v>229</v>
      </c>
      <c r="Z31" s="47" t="s">
        <v>201</v>
      </c>
      <c r="AA31" s="44">
        <v>214</v>
      </c>
      <c r="AB31" s="49">
        <v>0</v>
      </c>
      <c r="AC31" s="45" t="s">
        <v>202</v>
      </c>
      <c r="AD31" s="44" t="s">
        <v>178</v>
      </c>
      <c r="AE31" s="50" t="s">
        <v>86</v>
      </c>
      <c r="AF31" s="45">
        <v>0</v>
      </c>
      <c r="AG31" s="45">
        <v>50</v>
      </c>
      <c r="AH31" s="45">
        <v>50.1</v>
      </c>
      <c r="AI31" s="45">
        <v>98</v>
      </c>
      <c r="AJ31" s="45">
        <v>98.01</v>
      </c>
      <c r="AK31" s="51">
        <v>110</v>
      </c>
      <c r="AL31" s="52">
        <v>8</v>
      </c>
      <c r="AM31" s="45">
        <v>10</v>
      </c>
      <c r="AN31" s="45">
        <v>20</v>
      </c>
      <c r="AO31" s="45">
        <v>20</v>
      </c>
      <c r="AP31" s="45">
        <v>25</v>
      </c>
      <c r="AQ31" s="45">
        <v>25</v>
      </c>
      <c r="AR31" s="45">
        <v>20</v>
      </c>
      <c r="AS31" s="45">
        <v>20</v>
      </c>
      <c r="AT31" s="45">
        <v>20</v>
      </c>
      <c r="AU31" s="45">
        <v>20</v>
      </c>
      <c r="AV31" s="45">
        <v>20</v>
      </c>
      <c r="AW31" s="45">
        <v>6</v>
      </c>
      <c r="AX31" s="45">
        <f t="shared" si="1"/>
        <v>214</v>
      </c>
      <c r="AY31" s="53"/>
      <c r="AZ31" s="54">
        <v>9</v>
      </c>
      <c r="BA31" s="54">
        <v>9</v>
      </c>
      <c r="BB31" s="54">
        <v>9</v>
      </c>
      <c r="BC31" s="54">
        <v>13</v>
      </c>
      <c r="BD31" s="54"/>
      <c r="BE31" s="54"/>
      <c r="BF31" s="54"/>
      <c r="BG31" s="54"/>
      <c r="BH31" s="54"/>
      <c r="BI31" s="54"/>
      <c r="BJ31" s="54"/>
      <c r="BK31" s="54"/>
      <c r="BL31" s="54"/>
      <c r="BM31" s="85"/>
    </row>
    <row r="32" spans="1:65">
      <c r="A32" s="40">
        <v>2</v>
      </c>
      <c r="B32" s="41" t="s">
        <v>67</v>
      </c>
      <c r="C32" s="41">
        <v>2</v>
      </c>
      <c r="D32" s="41" t="s">
        <v>68</v>
      </c>
      <c r="E32" s="41">
        <v>1</v>
      </c>
      <c r="F32" s="41" t="s">
        <v>188</v>
      </c>
      <c r="G32" s="41">
        <v>2</v>
      </c>
      <c r="H32" s="41" t="s">
        <v>189</v>
      </c>
      <c r="I32" s="41">
        <v>4</v>
      </c>
      <c r="J32" s="41" t="s">
        <v>190</v>
      </c>
      <c r="K32" s="41" t="s">
        <v>191</v>
      </c>
      <c r="L32" s="41" t="s">
        <v>192</v>
      </c>
      <c r="M32" s="42">
        <v>195</v>
      </c>
      <c r="N32" s="41" t="s">
        <v>193</v>
      </c>
      <c r="O32" s="43">
        <v>2</v>
      </c>
      <c r="P32" s="44" t="s">
        <v>226</v>
      </c>
      <c r="Q32" s="40" t="s">
        <v>87</v>
      </c>
      <c r="R32" s="41" t="s">
        <v>203</v>
      </c>
      <c r="S32" s="41" t="s">
        <v>204</v>
      </c>
      <c r="T32" s="41" t="s">
        <v>230</v>
      </c>
      <c r="U32" s="41" t="s">
        <v>206</v>
      </c>
      <c r="V32" s="45" t="s">
        <v>80</v>
      </c>
      <c r="W32" s="41">
        <v>3377</v>
      </c>
      <c r="X32" s="45" t="s">
        <v>231</v>
      </c>
      <c r="Y32" s="46" t="s">
        <v>232</v>
      </c>
      <c r="Z32" s="47" t="s">
        <v>209</v>
      </c>
      <c r="AA32" s="44">
        <v>100</v>
      </c>
      <c r="AB32" s="49">
        <v>0</v>
      </c>
      <c r="AC32" s="45" t="s">
        <v>84</v>
      </c>
      <c r="AD32" s="44" t="s">
        <v>178</v>
      </c>
      <c r="AE32" s="50" t="s">
        <v>86</v>
      </c>
      <c r="AF32" s="45">
        <v>0</v>
      </c>
      <c r="AG32" s="45">
        <v>60</v>
      </c>
      <c r="AH32" s="45">
        <v>60.01</v>
      </c>
      <c r="AI32" s="45">
        <v>80</v>
      </c>
      <c r="AJ32" s="45">
        <v>80.010000000000005</v>
      </c>
      <c r="AK32" s="51">
        <v>110</v>
      </c>
      <c r="AL32" s="52">
        <v>3</v>
      </c>
      <c r="AM32" s="45">
        <v>5</v>
      </c>
      <c r="AN32" s="45">
        <v>10</v>
      </c>
      <c r="AO32" s="45">
        <v>12</v>
      </c>
      <c r="AP32" s="45">
        <v>10</v>
      </c>
      <c r="AQ32" s="45">
        <v>10</v>
      </c>
      <c r="AR32" s="45">
        <v>10</v>
      </c>
      <c r="AS32" s="45">
        <v>10</v>
      </c>
      <c r="AT32" s="45">
        <v>10</v>
      </c>
      <c r="AU32" s="45">
        <v>10</v>
      </c>
      <c r="AV32" s="45">
        <v>5</v>
      </c>
      <c r="AW32" s="45">
        <v>5</v>
      </c>
      <c r="AX32" s="45">
        <f t="shared" si="1"/>
        <v>100</v>
      </c>
      <c r="AY32" s="53"/>
      <c r="AZ32" s="54">
        <v>3</v>
      </c>
      <c r="BA32" s="54">
        <v>5</v>
      </c>
      <c r="BB32" s="54">
        <v>10</v>
      </c>
      <c r="BC32" s="54">
        <v>12</v>
      </c>
      <c r="BD32" s="54"/>
      <c r="BE32" s="54"/>
      <c r="BF32" s="54"/>
      <c r="BG32" s="54"/>
      <c r="BH32" s="54"/>
      <c r="BI32" s="54"/>
      <c r="BJ32" s="54"/>
      <c r="BK32" s="54"/>
      <c r="BL32" s="54"/>
      <c r="BM32" s="85"/>
    </row>
    <row r="33" spans="1:65">
      <c r="A33" s="40">
        <v>2</v>
      </c>
      <c r="B33" s="41" t="s">
        <v>67</v>
      </c>
      <c r="C33" s="41">
        <v>2</v>
      </c>
      <c r="D33" s="41" t="s">
        <v>68</v>
      </c>
      <c r="E33" s="41">
        <v>1</v>
      </c>
      <c r="F33" s="41" t="s">
        <v>188</v>
      </c>
      <c r="G33" s="41">
        <v>2</v>
      </c>
      <c r="H33" s="41" t="s">
        <v>189</v>
      </c>
      <c r="I33" s="41">
        <v>4</v>
      </c>
      <c r="J33" s="41" t="s">
        <v>190</v>
      </c>
      <c r="K33" s="41" t="s">
        <v>191</v>
      </c>
      <c r="L33" s="41" t="s">
        <v>192</v>
      </c>
      <c r="M33" s="42">
        <v>195</v>
      </c>
      <c r="N33" s="41" t="s">
        <v>193</v>
      </c>
      <c r="O33" s="43">
        <v>2</v>
      </c>
      <c r="P33" s="44" t="s">
        <v>226</v>
      </c>
      <c r="Q33" s="40" t="s">
        <v>87</v>
      </c>
      <c r="R33" s="41" t="s">
        <v>210</v>
      </c>
      <c r="S33" s="41" t="s">
        <v>233</v>
      </c>
      <c r="T33" s="41" t="s">
        <v>234</v>
      </c>
      <c r="U33" s="41" t="s">
        <v>212</v>
      </c>
      <c r="V33" s="45" t="s">
        <v>80</v>
      </c>
      <c r="W33" s="41">
        <v>3386</v>
      </c>
      <c r="X33" s="41" t="s">
        <v>213</v>
      </c>
      <c r="Y33" s="46" t="s">
        <v>235</v>
      </c>
      <c r="Z33" s="47" t="s">
        <v>236</v>
      </c>
      <c r="AA33" s="44">
        <v>100</v>
      </c>
      <c r="AB33" s="49">
        <v>0</v>
      </c>
      <c r="AC33" s="45" t="s">
        <v>84</v>
      </c>
      <c r="AD33" s="44" t="s">
        <v>178</v>
      </c>
      <c r="AE33" s="50" t="s">
        <v>86</v>
      </c>
      <c r="AF33" s="45">
        <v>0</v>
      </c>
      <c r="AG33" s="45">
        <v>80</v>
      </c>
      <c r="AH33" s="45">
        <v>80.010000000000005</v>
      </c>
      <c r="AI33" s="45">
        <v>98</v>
      </c>
      <c r="AJ33" s="45">
        <v>98.01</v>
      </c>
      <c r="AK33" s="51">
        <v>110</v>
      </c>
      <c r="AL33" s="52">
        <v>3</v>
      </c>
      <c r="AM33" s="45">
        <v>5</v>
      </c>
      <c r="AN33" s="45">
        <v>10</v>
      </c>
      <c r="AO33" s="45">
        <v>12</v>
      </c>
      <c r="AP33" s="45">
        <v>10</v>
      </c>
      <c r="AQ33" s="45">
        <v>10</v>
      </c>
      <c r="AR33" s="45">
        <v>10</v>
      </c>
      <c r="AS33" s="45">
        <v>10</v>
      </c>
      <c r="AT33" s="45">
        <v>10</v>
      </c>
      <c r="AU33" s="45">
        <v>10</v>
      </c>
      <c r="AV33" s="45">
        <v>5</v>
      </c>
      <c r="AW33" s="45">
        <v>5</v>
      </c>
      <c r="AX33" s="45">
        <f t="shared" si="1"/>
        <v>100</v>
      </c>
      <c r="AY33" s="53"/>
      <c r="AZ33" s="54">
        <v>3</v>
      </c>
      <c r="BA33" s="54">
        <v>5</v>
      </c>
      <c r="BB33" s="54">
        <v>10</v>
      </c>
      <c r="BC33" s="54">
        <v>12</v>
      </c>
      <c r="BD33" s="54"/>
      <c r="BE33" s="54"/>
      <c r="BF33" s="54"/>
      <c r="BG33" s="54"/>
      <c r="BH33" s="54"/>
      <c r="BI33" s="54"/>
      <c r="BJ33" s="54"/>
      <c r="BK33" s="54"/>
      <c r="BL33" s="54"/>
      <c r="BM33" s="85"/>
    </row>
    <row r="34" spans="1:65">
      <c r="A34" s="40">
        <v>2</v>
      </c>
      <c r="B34" s="41" t="s">
        <v>67</v>
      </c>
      <c r="C34" s="41">
        <v>2</v>
      </c>
      <c r="D34" s="41" t="s">
        <v>68</v>
      </c>
      <c r="E34" s="41">
        <v>1</v>
      </c>
      <c r="F34" s="41" t="s">
        <v>188</v>
      </c>
      <c r="G34" s="41">
        <v>2</v>
      </c>
      <c r="H34" s="41" t="s">
        <v>189</v>
      </c>
      <c r="I34" s="41">
        <v>4</v>
      </c>
      <c r="J34" s="41" t="s">
        <v>190</v>
      </c>
      <c r="K34" s="41" t="s">
        <v>191</v>
      </c>
      <c r="L34" s="41" t="s">
        <v>192</v>
      </c>
      <c r="M34" s="42">
        <v>195</v>
      </c>
      <c r="N34" s="41" t="s">
        <v>193</v>
      </c>
      <c r="O34" s="43">
        <v>2</v>
      </c>
      <c r="P34" s="44" t="s">
        <v>226</v>
      </c>
      <c r="Q34" s="40" t="s">
        <v>87</v>
      </c>
      <c r="R34" s="41" t="s">
        <v>215</v>
      </c>
      <c r="S34" s="41" t="s">
        <v>237</v>
      </c>
      <c r="T34" s="41" t="s">
        <v>211</v>
      </c>
      <c r="U34" s="41" t="s">
        <v>212</v>
      </c>
      <c r="V34" s="45" t="s">
        <v>80</v>
      </c>
      <c r="W34" s="41">
        <v>3392</v>
      </c>
      <c r="X34" s="41" t="s">
        <v>216</v>
      </c>
      <c r="Y34" s="46" t="s">
        <v>217</v>
      </c>
      <c r="Z34" s="47" t="s">
        <v>209</v>
      </c>
      <c r="AA34" s="44">
        <v>100</v>
      </c>
      <c r="AB34" s="49">
        <v>0</v>
      </c>
      <c r="AC34" s="45" t="s">
        <v>84</v>
      </c>
      <c r="AD34" s="44" t="s">
        <v>178</v>
      </c>
      <c r="AE34" s="50" t="s">
        <v>86</v>
      </c>
      <c r="AF34" s="45">
        <v>0</v>
      </c>
      <c r="AG34" s="45">
        <v>80</v>
      </c>
      <c r="AH34" s="45">
        <v>80.010000000000005</v>
      </c>
      <c r="AI34" s="45">
        <v>98</v>
      </c>
      <c r="AJ34" s="45">
        <v>98.01</v>
      </c>
      <c r="AK34" s="51">
        <v>110</v>
      </c>
      <c r="AL34" s="52">
        <v>3</v>
      </c>
      <c r="AM34" s="45">
        <v>5</v>
      </c>
      <c r="AN34" s="45">
        <v>10</v>
      </c>
      <c r="AO34" s="45">
        <v>12</v>
      </c>
      <c r="AP34" s="45">
        <v>10</v>
      </c>
      <c r="AQ34" s="45">
        <v>10</v>
      </c>
      <c r="AR34" s="45">
        <v>10</v>
      </c>
      <c r="AS34" s="45">
        <v>10</v>
      </c>
      <c r="AT34" s="45">
        <v>10</v>
      </c>
      <c r="AU34" s="45">
        <v>10</v>
      </c>
      <c r="AV34" s="45">
        <v>5</v>
      </c>
      <c r="AW34" s="45">
        <v>5</v>
      </c>
      <c r="AX34" s="45">
        <f t="shared" si="1"/>
        <v>100</v>
      </c>
      <c r="AY34" s="53"/>
      <c r="AZ34" s="54">
        <v>3</v>
      </c>
      <c r="BA34" s="54">
        <v>5</v>
      </c>
      <c r="BB34" s="54">
        <v>10</v>
      </c>
      <c r="BC34" s="54">
        <v>12</v>
      </c>
      <c r="BD34" s="54"/>
      <c r="BE34" s="54"/>
      <c r="BF34" s="54"/>
      <c r="BG34" s="54"/>
      <c r="BH34" s="54"/>
      <c r="BI34" s="54"/>
      <c r="BJ34" s="54"/>
      <c r="BK34" s="54"/>
      <c r="BL34" s="54"/>
      <c r="BM34" s="85"/>
    </row>
    <row r="35" spans="1:65">
      <c r="A35" s="40">
        <v>2</v>
      </c>
      <c r="B35" s="41" t="s">
        <v>67</v>
      </c>
      <c r="C35" s="41">
        <v>2</v>
      </c>
      <c r="D35" s="41" t="s">
        <v>68</v>
      </c>
      <c r="E35" s="41">
        <v>1</v>
      </c>
      <c r="F35" s="41" t="s">
        <v>188</v>
      </c>
      <c r="G35" s="41">
        <v>2</v>
      </c>
      <c r="H35" s="41" t="s">
        <v>189</v>
      </c>
      <c r="I35" s="41">
        <v>4</v>
      </c>
      <c r="J35" s="41" t="s">
        <v>190</v>
      </c>
      <c r="K35" s="41" t="s">
        <v>191</v>
      </c>
      <c r="L35" s="41" t="s">
        <v>192</v>
      </c>
      <c r="M35" s="42">
        <v>195</v>
      </c>
      <c r="N35" s="41" t="s">
        <v>193</v>
      </c>
      <c r="O35" s="43">
        <v>2</v>
      </c>
      <c r="P35" s="44" t="s">
        <v>226</v>
      </c>
      <c r="Q35" s="40" t="s">
        <v>87</v>
      </c>
      <c r="R35" s="41" t="s">
        <v>238</v>
      </c>
      <c r="S35" s="41" t="s">
        <v>233</v>
      </c>
      <c r="T35" s="41" t="s">
        <v>239</v>
      </c>
      <c r="U35" s="41" t="s">
        <v>212</v>
      </c>
      <c r="V35" s="45" t="s">
        <v>80</v>
      </c>
      <c r="W35" s="41">
        <v>5988</v>
      </c>
      <c r="X35" s="41" t="s">
        <v>240</v>
      </c>
      <c r="Y35" s="46" t="s">
        <v>241</v>
      </c>
      <c r="Z35" s="47" t="s">
        <v>209</v>
      </c>
      <c r="AA35" s="44">
        <v>100</v>
      </c>
      <c r="AB35" s="49">
        <v>0</v>
      </c>
      <c r="AC35" s="45" t="s">
        <v>84</v>
      </c>
      <c r="AD35" s="44" t="s">
        <v>85</v>
      </c>
      <c r="AE35" s="50" t="s">
        <v>86</v>
      </c>
      <c r="AF35" s="45">
        <v>0</v>
      </c>
      <c r="AG35" s="45">
        <v>60</v>
      </c>
      <c r="AH35" s="45">
        <v>60.01</v>
      </c>
      <c r="AI35" s="45">
        <v>90</v>
      </c>
      <c r="AJ35" s="45">
        <v>90.01</v>
      </c>
      <c r="AK35" s="51">
        <v>110</v>
      </c>
      <c r="AL35" s="52">
        <v>3</v>
      </c>
      <c r="AM35" s="45">
        <v>5</v>
      </c>
      <c r="AN35" s="45">
        <v>10</v>
      </c>
      <c r="AO35" s="45">
        <v>12</v>
      </c>
      <c r="AP35" s="45">
        <v>10</v>
      </c>
      <c r="AQ35" s="45">
        <v>10</v>
      </c>
      <c r="AR35" s="45">
        <v>10</v>
      </c>
      <c r="AS35" s="45">
        <v>10</v>
      </c>
      <c r="AT35" s="45">
        <v>10</v>
      </c>
      <c r="AU35" s="45">
        <v>10</v>
      </c>
      <c r="AV35" s="45">
        <v>5</v>
      </c>
      <c r="AW35" s="45">
        <v>5</v>
      </c>
      <c r="AX35" s="45">
        <f t="shared" si="1"/>
        <v>100</v>
      </c>
      <c r="AY35" s="53"/>
      <c r="AZ35" s="54">
        <v>3</v>
      </c>
      <c r="BA35" s="54">
        <v>5</v>
      </c>
      <c r="BB35" s="54">
        <v>10</v>
      </c>
      <c r="BC35" s="54">
        <v>12</v>
      </c>
      <c r="BD35" s="54"/>
      <c r="BE35" s="54"/>
      <c r="BF35" s="54"/>
      <c r="BG35" s="54"/>
      <c r="BH35" s="54"/>
      <c r="BI35" s="54"/>
      <c r="BJ35" s="54"/>
      <c r="BK35" s="54"/>
      <c r="BL35" s="54"/>
      <c r="BM35" s="85"/>
    </row>
    <row r="36" spans="1:65">
      <c r="A36" s="40">
        <v>2</v>
      </c>
      <c r="B36" s="41" t="s">
        <v>67</v>
      </c>
      <c r="C36" s="41">
        <v>2</v>
      </c>
      <c r="D36" s="41" t="s">
        <v>68</v>
      </c>
      <c r="E36" s="41">
        <v>1</v>
      </c>
      <c r="F36" s="41" t="s">
        <v>188</v>
      </c>
      <c r="G36" s="41">
        <v>2</v>
      </c>
      <c r="H36" s="41" t="s">
        <v>189</v>
      </c>
      <c r="I36" s="41">
        <v>4</v>
      </c>
      <c r="J36" s="41" t="s">
        <v>190</v>
      </c>
      <c r="K36" s="41" t="s">
        <v>191</v>
      </c>
      <c r="L36" s="41" t="s">
        <v>192</v>
      </c>
      <c r="M36" s="42">
        <v>195</v>
      </c>
      <c r="N36" s="41" t="s">
        <v>193</v>
      </c>
      <c r="O36" s="43">
        <v>2</v>
      </c>
      <c r="P36" s="44" t="s">
        <v>226</v>
      </c>
      <c r="Q36" s="40" t="s">
        <v>87</v>
      </c>
      <c r="R36" s="41" t="s">
        <v>242</v>
      </c>
      <c r="S36" s="41" t="s">
        <v>233</v>
      </c>
      <c r="T36" s="41" t="s">
        <v>239</v>
      </c>
      <c r="U36" s="41" t="s">
        <v>212</v>
      </c>
      <c r="V36" s="45" t="s">
        <v>80</v>
      </c>
      <c r="W36" s="41">
        <v>6455</v>
      </c>
      <c r="X36" s="41" t="s">
        <v>243</v>
      </c>
      <c r="Y36" s="46" t="s">
        <v>244</v>
      </c>
      <c r="Z36" s="47" t="s">
        <v>209</v>
      </c>
      <c r="AA36" s="44">
        <v>100</v>
      </c>
      <c r="AB36" s="49">
        <v>0</v>
      </c>
      <c r="AC36" s="45" t="s">
        <v>84</v>
      </c>
      <c r="AD36" s="44" t="s">
        <v>85</v>
      </c>
      <c r="AE36" s="50" t="s">
        <v>86</v>
      </c>
      <c r="AF36" s="45">
        <v>0</v>
      </c>
      <c r="AG36" s="45">
        <v>60</v>
      </c>
      <c r="AH36" s="45">
        <v>60.01</v>
      </c>
      <c r="AI36" s="45">
        <v>90</v>
      </c>
      <c r="AJ36" s="45">
        <v>90.01</v>
      </c>
      <c r="AK36" s="51">
        <v>110</v>
      </c>
      <c r="AL36" s="52">
        <v>3</v>
      </c>
      <c r="AM36" s="45">
        <v>5</v>
      </c>
      <c r="AN36" s="45">
        <v>10</v>
      </c>
      <c r="AO36" s="45">
        <v>12</v>
      </c>
      <c r="AP36" s="45">
        <v>10</v>
      </c>
      <c r="AQ36" s="45">
        <v>10</v>
      </c>
      <c r="AR36" s="45">
        <v>10</v>
      </c>
      <c r="AS36" s="45">
        <v>10</v>
      </c>
      <c r="AT36" s="45">
        <v>10</v>
      </c>
      <c r="AU36" s="45">
        <v>10</v>
      </c>
      <c r="AV36" s="45">
        <v>5</v>
      </c>
      <c r="AW36" s="45">
        <v>5</v>
      </c>
      <c r="AX36" s="45">
        <f t="shared" si="1"/>
        <v>100</v>
      </c>
      <c r="AY36" s="53"/>
      <c r="AZ36" s="54">
        <v>3</v>
      </c>
      <c r="BA36" s="54">
        <v>5</v>
      </c>
      <c r="BB36" s="54">
        <v>10</v>
      </c>
      <c r="BC36" s="54">
        <v>12</v>
      </c>
      <c r="BD36" s="54"/>
      <c r="BE36" s="54"/>
      <c r="BF36" s="54"/>
      <c r="BG36" s="54"/>
      <c r="BH36" s="54"/>
      <c r="BI36" s="54"/>
      <c r="BJ36" s="54"/>
      <c r="BK36" s="54"/>
      <c r="BL36" s="54"/>
      <c r="BM36" s="85"/>
    </row>
    <row r="37" spans="1:65">
      <c r="A37" s="40">
        <v>2</v>
      </c>
      <c r="B37" s="41" t="s">
        <v>67</v>
      </c>
      <c r="C37" s="41">
        <v>2</v>
      </c>
      <c r="D37" s="41" t="s">
        <v>68</v>
      </c>
      <c r="E37" s="41">
        <v>1</v>
      </c>
      <c r="F37" s="41" t="s">
        <v>188</v>
      </c>
      <c r="G37" s="41">
        <v>2</v>
      </c>
      <c r="H37" s="41" t="s">
        <v>189</v>
      </c>
      <c r="I37" s="41">
        <v>4</v>
      </c>
      <c r="J37" s="41" t="s">
        <v>190</v>
      </c>
      <c r="K37" s="41" t="s">
        <v>191</v>
      </c>
      <c r="L37" s="41" t="s">
        <v>192</v>
      </c>
      <c r="M37" s="42">
        <v>195</v>
      </c>
      <c r="N37" s="41" t="s">
        <v>193</v>
      </c>
      <c r="O37" s="43"/>
      <c r="P37" s="44" t="s">
        <v>169</v>
      </c>
      <c r="Q37" s="40" t="s">
        <v>170</v>
      </c>
      <c r="R37" s="41" t="s">
        <v>245</v>
      </c>
      <c r="S37" s="41" t="s">
        <v>246</v>
      </c>
      <c r="T37" s="41" t="s">
        <v>247</v>
      </c>
      <c r="U37" s="41" t="s">
        <v>248</v>
      </c>
      <c r="V37" s="45" t="s">
        <v>80</v>
      </c>
      <c r="W37" s="41">
        <v>3340</v>
      </c>
      <c r="X37" s="41" t="s">
        <v>249</v>
      </c>
      <c r="Y37" s="46" t="s">
        <v>250</v>
      </c>
      <c r="Z37" s="47" t="s">
        <v>201</v>
      </c>
      <c r="AA37" s="44">
        <f>+AA31+AA25</f>
        <v>228</v>
      </c>
      <c r="AB37" s="49">
        <v>0</v>
      </c>
      <c r="AC37" s="45" t="s">
        <v>202</v>
      </c>
      <c r="AD37" s="44" t="s">
        <v>178</v>
      </c>
      <c r="AE37" s="50" t="s">
        <v>86</v>
      </c>
      <c r="AF37" s="45">
        <v>0</v>
      </c>
      <c r="AG37" s="45">
        <v>20</v>
      </c>
      <c r="AH37" s="45">
        <v>20.010000000000002</v>
      </c>
      <c r="AI37" s="45">
        <v>80</v>
      </c>
      <c r="AJ37" s="45">
        <v>80.010000000000005</v>
      </c>
      <c r="AK37" s="51">
        <v>110</v>
      </c>
      <c r="AL37" s="52">
        <f>+AL31+AL25</f>
        <v>8</v>
      </c>
      <c r="AM37" s="52">
        <f t="shared" ref="AM37:AW37" si="2">+AM31+AM25</f>
        <v>10</v>
      </c>
      <c r="AN37" s="52">
        <f t="shared" si="2"/>
        <v>20</v>
      </c>
      <c r="AO37" s="52">
        <f t="shared" si="2"/>
        <v>21</v>
      </c>
      <c r="AP37" s="52">
        <f t="shared" si="2"/>
        <v>31</v>
      </c>
      <c r="AQ37" s="52">
        <f t="shared" si="2"/>
        <v>25</v>
      </c>
      <c r="AR37" s="52">
        <f t="shared" si="2"/>
        <v>20</v>
      </c>
      <c r="AS37" s="52">
        <f t="shared" si="2"/>
        <v>20</v>
      </c>
      <c r="AT37" s="52">
        <f t="shared" si="2"/>
        <v>21</v>
      </c>
      <c r="AU37" s="52">
        <f t="shared" si="2"/>
        <v>21</v>
      </c>
      <c r="AV37" s="52">
        <f t="shared" si="2"/>
        <v>22</v>
      </c>
      <c r="AW37" s="52">
        <f t="shared" si="2"/>
        <v>9</v>
      </c>
      <c r="AX37" s="45">
        <f t="shared" si="1"/>
        <v>228</v>
      </c>
      <c r="AY37" s="53"/>
      <c r="AZ37" s="54">
        <v>8</v>
      </c>
      <c r="BA37" s="54">
        <v>10</v>
      </c>
      <c r="BB37" s="54">
        <v>20</v>
      </c>
      <c r="BC37" s="54">
        <v>21</v>
      </c>
      <c r="BD37" s="54"/>
      <c r="BE37" s="54"/>
      <c r="BF37" s="54"/>
      <c r="BG37" s="54"/>
      <c r="BH37" s="54"/>
      <c r="BI37" s="54"/>
      <c r="BJ37" s="54"/>
      <c r="BK37" s="54"/>
      <c r="BL37" s="54"/>
      <c r="BM37" s="85"/>
    </row>
    <row r="38" spans="1:65">
      <c r="A38" s="40">
        <v>2</v>
      </c>
      <c r="B38" s="41" t="s">
        <v>67</v>
      </c>
      <c r="C38" s="41">
        <v>2</v>
      </c>
      <c r="D38" s="41" t="s">
        <v>68</v>
      </c>
      <c r="E38" s="41">
        <v>1</v>
      </c>
      <c r="F38" s="41" t="s">
        <v>188</v>
      </c>
      <c r="G38" s="41">
        <v>2</v>
      </c>
      <c r="H38" s="41" t="s">
        <v>189</v>
      </c>
      <c r="I38" s="41">
        <v>4</v>
      </c>
      <c r="J38" s="41" t="s">
        <v>190</v>
      </c>
      <c r="K38" s="41" t="s">
        <v>191</v>
      </c>
      <c r="L38" s="41" t="s">
        <v>192</v>
      </c>
      <c r="M38" s="42">
        <v>195</v>
      </c>
      <c r="N38" s="41" t="s">
        <v>193</v>
      </c>
      <c r="O38" s="43"/>
      <c r="P38" s="44" t="s">
        <v>169</v>
      </c>
      <c r="Q38" s="40" t="s">
        <v>180</v>
      </c>
      <c r="R38" s="41" t="s">
        <v>251</v>
      </c>
      <c r="S38" s="41" t="s">
        <v>252</v>
      </c>
      <c r="T38" s="41" t="s">
        <v>253</v>
      </c>
      <c r="U38" s="41" t="s">
        <v>254</v>
      </c>
      <c r="V38" s="45" t="s">
        <v>198</v>
      </c>
      <c r="W38" s="41">
        <v>3348</v>
      </c>
      <c r="X38" s="41" t="s">
        <v>255</v>
      </c>
      <c r="Y38" s="58" t="s">
        <v>256</v>
      </c>
      <c r="Z38" s="47" t="s">
        <v>201</v>
      </c>
      <c r="AA38" s="44">
        <f>+AA37</f>
        <v>228</v>
      </c>
      <c r="AB38" s="49">
        <v>0</v>
      </c>
      <c r="AC38" s="41" t="s">
        <v>202</v>
      </c>
      <c r="AD38" s="44" t="s">
        <v>178</v>
      </c>
      <c r="AE38" s="50" t="s">
        <v>86</v>
      </c>
      <c r="AF38" s="45">
        <v>0</v>
      </c>
      <c r="AG38" s="45">
        <v>40</v>
      </c>
      <c r="AH38" s="45">
        <v>40.01</v>
      </c>
      <c r="AI38" s="45">
        <v>80</v>
      </c>
      <c r="AJ38" s="45">
        <v>80.010000000000005</v>
      </c>
      <c r="AK38" s="51">
        <v>110</v>
      </c>
      <c r="AL38" s="52">
        <f>+AL37</f>
        <v>8</v>
      </c>
      <c r="AM38" s="52">
        <f t="shared" ref="AM38:AW38" si="3">+AM37</f>
        <v>10</v>
      </c>
      <c r="AN38" s="52">
        <f t="shared" si="3"/>
        <v>20</v>
      </c>
      <c r="AO38" s="52">
        <f t="shared" si="3"/>
        <v>21</v>
      </c>
      <c r="AP38" s="52">
        <f t="shared" si="3"/>
        <v>31</v>
      </c>
      <c r="AQ38" s="52">
        <f t="shared" si="3"/>
        <v>25</v>
      </c>
      <c r="AR38" s="52">
        <f t="shared" si="3"/>
        <v>20</v>
      </c>
      <c r="AS38" s="52">
        <f t="shared" si="3"/>
        <v>20</v>
      </c>
      <c r="AT38" s="52">
        <f t="shared" si="3"/>
        <v>21</v>
      </c>
      <c r="AU38" s="52">
        <f t="shared" si="3"/>
        <v>21</v>
      </c>
      <c r="AV38" s="52">
        <f t="shared" si="3"/>
        <v>22</v>
      </c>
      <c r="AW38" s="52">
        <f t="shared" si="3"/>
        <v>9</v>
      </c>
      <c r="AX38" s="45">
        <f t="shared" si="1"/>
        <v>228</v>
      </c>
      <c r="AY38" s="53"/>
      <c r="AZ38" s="54">
        <f>+AZ31+AZ25</f>
        <v>10</v>
      </c>
      <c r="BA38" s="54">
        <f>+BA31+BA25</f>
        <v>9</v>
      </c>
      <c r="BB38" s="54">
        <f>+BB31+BB25</f>
        <v>9</v>
      </c>
      <c r="BC38" s="54">
        <f>+BC31+BC25</f>
        <v>13</v>
      </c>
      <c r="BD38" s="54"/>
      <c r="BE38" s="54"/>
      <c r="BF38" s="54"/>
      <c r="BG38" s="54"/>
      <c r="BH38" s="54"/>
      <c r="BI38" s="54"/>
      <c r="BJ38" s="54"/>
      <c r="BK38" s="54"/>
      <c r="BL38" s="54"/>
      <c r="BM38" s="85"/>
    </row>
    <row r="39" spans="1:65">
      <c r="A39" s="40">
        <v>2</v>
      </c>
      <c r="B39" s="41" t="s">
        <v>67</v>
      </c>
      <c r="C39" s="41">
        <v>2</v>
      </c>
      <c r="D39" s="41" t="s">
        <v>68</v>
      </c>
      <c r="E39" s="41">
        <v>1</v>
      </c>
      <c r="F39" s="41" t="s">
        <v>188</v>
      </c>
      <c r="G39" s="41">
        <v>2</v>
      </c>
      <c r="H39" s="41" t="s">
        <v>189</v>
      </c>
      <c r="I39" s="41">
        <v>4</v>
      </c>
      <c r="J39" s="41" t="s">
        <v>190</v>
      </c>
      <c r="K39" s="41" t="s">
        <v>191</v>
      </c>
      <c r="L39" s="41" t="s">
        <v>192</v>
      </c>
      <c r="M39" s="42">
        <v>196</v>
      </c>
      <c r="N39" s="41" t="s">
        <v>257</v>
      </c>
      <c r="O39" s="43">
        <v>1</v>
      </c>
      <c r="P39" s="44" t="s">
        <v>258</v>
      </c>
      <c r="Q39" s="40" t="s">
        <v>76</v>
      </c>
      <c r="R39" s="41" t="s">
        <v>258</v>
      </c>
      <c r="S39" s="41" t="s">
        <v>259</v>
      </c>
      <c r="T39" s="41" t="s">
        <v>260</v>
      </c>
      <c r="U39" s="41" t="s">
        <v>261</v>
      </c>
      <c r="V39" s="45" t="s">
        <v>80</v>
      </c>
      <c r="W39" s="41">
        <v>3796</v>
      </c>
      <c r="X39" s="41" t="s">
        <v>262</v>
      </c>
      <c r="Y39" s="46" t="s">
        <v>263</v>
      </c>
      <c r="Z39" s="47" t="s">
        <v>264</v>
      </c>
      <c r="AA39" s="44">
        <v>10</v>
      </c>
      <c r="AB39" s="49">
        <v>0</v>
      </c>
      <c r="AC39" s="45" t="s">
        <v>265</v>
      </c>
      <c r="AD39" s="61" t="s">
        <v>266</v>
      </c>
      <c r="AE39" s="50" t="s">
        <v>86</v>
      </c>
      <c r="AF39" s="45">
        <v>0</v>
      </c>
      <c r="AG39" s="45">
        <v>30</v>
      </c>
      <c r="AH39" s="45">
        <v>30.01</v>
      </c>
      <c r="AI39" s="45">
        <v>60</v>
      </c>
      <c r="AJ39" s="45">
        <v>60.01</v>
      </c>
      <c r="AK39" s="51">
        <v>110</v>
      </c>
      <c r="AL39" s="86"/>
      <c r="AM39" s="87"/>
      <c r="AN39" s="87"/>
      <c r="AO39" s="87">
        <v>1</v>
      </c>
      <c r="AP39" s="87">
        <v>2</v>
      </c>
      <c r="AQ39" s="87">
        <v>3</v>
      </c>
      <c r="AR39" s="87">
        <v>5</v>
      </c>
      <c r="AS39" s="87">
        <v>7</v>
      </c>
      <c r="AT39" s="87">
        <v>8</v>
      </c>
      <c r="AU39" s="87">
        <v>9</v>
      </c>
      <c r="AV39" s="87">
        <v>10</v>
      </c>
      <c r="AW39" s="87"/>
      <c r="AX39" s="45">
        <v>10</v>
      </c>
      <c r="AY39" s="53"/>
      <c r="AZ39" s="54"/>
      <c r="BA39" s="54"/>
      <c r="BB39" s="54"/>
      <c r="BC39" s="87">
        <v>0</v>
      </c>
      <c r="BD39" s="54"/>
      <c r="BE39" s="54"/>
      <c r="BF39" s="54"/>
      <c r="BG39" s="54"/>
      <c r="BH39" s="54"/>
      <c r="BI39" s="54"/>
      <c r="BJ39" s="54"/>
      <c r="BK39" s="54"/>
      <c r="BL39" s="54"/>
      <c r="BM39" s="85"/>
    </row>
    <row r="40" spans="1:65">
      <c r="A40" s="40">
        <v>2</v>
      </c>
      <c r="B40" s="41" t="s">
        <v>67</v>
      </c>
      <c r="C40" s="41">
        <v>2</v>
      </c>
      <c r="D40" s="41" t="s">
        <v>68</v>
      </c>
      <c r="E40" s="41">
        <v>1</v>
      </c>
      <c r="F40" s="41" t="s">
        <v>188</v>
      </c>
      <c r="G40" s="41">
        <v>2</v>
      </c>
      <c r="H40" s="41" t="s">
        <v>189</v>
      </c>
      <c r="I40" s="41">
        <v>4</v>
      </c>
      <c r="J40" s="41" t="s">
        <v>190</v>
      </c>
      <c r="K40" s="41" t="s">
        <v>191</v>
      </c>
      <c r="L40" s="41" t="s">
        <v>192</v>
      </c>
      <c r="M40" s="42">
        <v>196</v>
      </c>
      <c r="N40" s="41" t="s">
        <v>257</v>
      </c>
      <c r="O40" s="43">
        <v>1</v>
      </c>
      <c r="P40" s="44" t="s">
        <v>258</v>
      </c>
      <c r="Q40" s="40" t="s">
        <v>87</v>
      </c>
      <c r="R40" s="41" t="s">
        <v>267</v>
      </c>
      <c r="S40" s="41" t="s">
        <v>268</v>
      </c>
      <c r="T40" s="41" t="s">
        <v>269</v>
      </c>
      <c r="U40" s="41" t="s">
        <v>270</v>
      </c>
      <c r="V40" s="45" t="s">
        <v>80</v>
      </c>
      <c r="W40" s="41">
        <v>3891</v>
      </c>
      <c r="X40" s="41" t="s">
        <v>271</v>
      </c>
      <c r="Y40" s="46" t="s">
        <v>272</v>
      </c>
      <c r="Z40" s="47" t="s">
        <v>209</v>
      </c>
      <c r="AA40" s="44">
        <v>100</v>
      </c>
      <c r="AB40" s="49">
        <v>0</v>
      </c>
      <c r="AC40" s="45" t="s">
        <v>265</v>
      </c>
      <c r="AD40" s="44" t="s">
        <v>273</v>
      </c>
      <c r="AE40" s="50" t="s">
        <v>86</v>
      </c>
      <c r="AF40" s="45">
        <v>0</v>
      </c>
      <c r="AG40" s="45">
        <v>30</v>
      </c>
      <c r="AH40" s="45">
        <v>30.01</v>
      </c>
      <c r="AI40" s="45">
        <v>60</v>
      </c>
      <c r="AJ40" s="45">
        <v>60.01</v>
      </c>
      <c r="AK40" s="51">
        <v>110</v>
      </c>
      <c r="AL40" s="86"/>
      <c r="AM40" s="87"/>
      <c r="AN40" s="87"/>
      <c r="AO40" s="87">
        <v>100</v>
      </c>
      <c r="AP40" s="87">
        <v>100</v>
      </c>
      <c r="AQ40" s="87">
        <v>100</v>
      </c>
      <c r="AR40" s="87">
        <v>100</v>
      </c>
      <c r="AS40" s="87">
        <v>100</v>
      </c>
      <c r="AT40" s="87">
        <v>100</v>
      </c>
      <c r="AU40" s="87">
        <v>100</v>
      </c>
      <c r="AV40" s="87">
        <v>100</v>
      </c>
      <c r="AW40" s="87"/>
      <c r="AX40" s="45">
        <v>100</v>
      </c>
      <c r="AY40" s="53"/>
      <c r="AZ40" s="54"/>
      <c r="BA40" s="54"/>
      <c r="BB40" s="54"/>
      <c r="BC40" s="87">
        <v>0</v>
      </c>
      <c r="BD40" s="54"/>
      <c r="BE40" s="54"/>
      <c r="BF40" s="54"/>
      <c r="BG40" s="54"/>
      <c r="BH40" s="54"/>
      <c r="BI40" s="54"/>
      <c r="BJ40" s="54"/>
      <c r="BK40" s="54"/>
      <c r="BL40" s="54"/>
      <c r="BM40" s="85"/>
    </row>
    <row r="41" spans="1:65">
      <c r="A41" s="40">
        <v>2</v>
      </c>
      <c r="B41" s="41" t="s">
        <v>67</v>
      </c>
      <c r="C41" s="41">
        <v>2</v>
      </c>
      <c r="D41" s="41" t="s">
        <v>68</v>
      </c>
      <c r="E41" s="41">
        <v>1</v>
      </c>
      <c r="F41" s="41" t="s">
        <v>188</v>
      </c>
      <c r="G41" s="41">
        <v>2</v>
      </c>
      <c r="H41" s="41" t="s">
        <v>189</v>
      </c>
      <c r="I41" s="41">
        <v>4</v>
      </c>
      <c r="J41" s="41" t="s">
        <v>190</v>
      </c>
      <c r="K41" s="41" t="s">
        <v>191</v>
      </c>
      <c r="L41" s="41" t="s">
        <v>192</v>
      </c>
      <c r="M41" s="42">
        <v>196</v>
      </c>
      <c r="N41" s="41" t="s">
        <v>257</v>
      </c>
      <c r="O41" s="43">
        <v>1</v>
      </c>
      <c r="P41" s="44" t="s">
        <v>258</v>
      </c>
      <c r="Q41" s="40" t="s">
        <v>87</v>
      </c>
      <c r="R41" s="41" t="s">
        <v>274</v>
      </c>
      <c r="S41" s="41" t="s">
        <v>275</v>
      </c>
      <c r="T41" s="41" t="s">
        <v>276</v>
      </c>
      <c r="U41" s="41" t="s">
        <v>270</v>
      </c>
      <c r="V41" s="45" t="s">
        <v>80</v>
      </c>
      <c r="W41" s="41">
        <v>3900</v>
      </c>
      <c r="X41" s="41" t="s">
        <v>277</v>
      </c>
      <c r="Y41" s="46" t="s">
        <v>278</v>
      </c>
      <c r="Z41" s="47" t="s">
        <v>209</v>
      </c>
      <c r="AA41" s="44">
        <v>100</v>
      </c>
      <c r="AB41" s="49">
        <v>0</v>
      </c>
      <c r="AC41" s="45" t="s">
        <v>265</v>
      </c>
      <c r="AD41" s="44" t="s">
        <v>273</v>
      </c>
      <c r="AE41" s="50" t="s">
        <v>86</v>
      </c>
      <c r="AF41" s="45">
        <v>0</v>
      </c>
      <c r="AG41" s="45">
        <v>30</v>
      </c>
      <c r="AH41" s="45">
        <v>30.01</v>
      </c>
      <c r="AI41" s="45">
        <v>60</v>
      </c>
      <c r="AJ41" s="45">
        <v>60.01</v>
      </c>
      <c r="AK41" s="51">
        <v>110</v>
      </c>
      <c r="AL41" s="86"/>
      <c r="AM41" s="87"/>
      <c r="AN41" s="87"/>
      <c r="AO41" s="87">
        <v>100</v>
      </c>
      <c r="AP41" s="87">
        <v>100</v>
      </c>
      <c r="AQ41" s="87">
        <v>100</v>
      </c>
      <c r="AR41" s="87">
        <v>100</v>
      </c>
      <c r="AS41" s="87">
        <v>100</v>
      </c>
      <c r="AT41" s="87">
        <v>100</v>
      </c>
      <c r="AU41" s="87">
        <v>100</v>
      </c>
      <c r="AV41" s="87">
        <v>100</v>
      </c>
      <c r="AW41" s="87"/>
      <c r="AX41" s="45">
        <v>100</v>
      </c>
      <c r="AY41" s="53"/>
      <c r="AZ41" s="54"/>
      <c r="BA41" s="54"/>
      <c r="BB41" s="54"/>
      <c r="BC41" s="87">
        <v>0</v>
      </c>
      <c r="BD41" s="54"/>
      <c r="BE41" s="54"/>
      <c r="BF41" s="54"/>
      <c r="BG41" s="54"/>
      <c r="BH41" s="54"/>
      <c r="BI41" s="54"/>
      <c r="BJ41" s="54"/>
      <c r="BK41" s="54"/>
      <c r="BL41" s="54"/>
      <c r="BM41" s="85"/>
    </row>
    <row r="42" spans="1:65">
      <c r="A42" s="40">
        <v>2</v>
      </c>
      <c r="B42" s="41" t="s">
        <v>67</v>
      </c>
      <c r="C42" s="41">
        <v>2</v>
      </c>
      <c r="D42" s="41" t="s">
        <v>68</v>
      </c>
      <c r="E42" s="41">
        <v>1</v>
      </c>
      <c r="F42" s="41" t="s">
        <v>188</v>
      </c>
      <c r="G42" s="41">
        <v>2</v>
      </c>
      <c r="H42" s="41" t="s">
        <v>189</v>
      </c>
      <c r="I42" s="41">
        <v>4</v>
      </c>
      <c r="J42" s="41" t="s">
        <v>190</v>
      </c>
      <c r="K42" s="41" t="s">
        <v>191</v>
      </c>
      <c r="L42" s="41" t="s">
        <v>192</v>
      </c>
      <c r="M42" s="42">
        <v>196</v>
      </c>
      <c r="N42" s="41" t="s">
        <v>257</v>
      </c>
      <c r="O42" s="43">
        <v>1</v>
      </c>
      <c r="P42" s="44" t="s">
        <v>258</v>
      </c>
      <c r="Q42" s="40" t="s">
        <v>87</v>
      </c>
      <c r="R42" s="41" t="s">
        <v>279</v>
      </c>
      <c r="S42" s="41" t="s">
        <v>280</v>
      </c>
      <c r="T42" s="41" t="s">
        <v>281</v>
      </c>
      <c r="U42" s="41" t="s">
        <v>270</v>
      </c>
      <c r="V42" s="45" t="s">
        <v>80</v>
      </c>
      <c r="W42" s="41">
        <v>3894</v>
      </c>
      <c r="X42" s="41" t="s">
        <v>282</v>
      </c>
      <c r="Y42" s="46" t="s">
        <v>283</v>
      </c>
      <c r="Z42" s="47" t="s">
        <v>209</v>
      </c>
      <c r="AA42" s="44">
        <v>100</v>
      </c>
      <c r="AB42" s="49">
        <v>0</v>
      </c>
      <c r="AC42" s="45" t="s">
        <v>265</v>
      </c>
      <c r="AD42" s="44" t="s">
        <v>273</v>
      </c>
      <c r="AE42" s="50" t="s">
        <v>86</v>
      </c>
      <c r="AF42" s="45">
        <v>0</v>
      </c>
      <c r="AG42" s="45">
        <v>30</v>
      </c>
      <c r="AH42" s="45">
        <v>30.01</v>
      </c>
      <c r="AI42" s="45">
        <v>60</v>
      </c>
      <c r="AJ42" s="45">
        <v>60.01</v>
      </c>
      <c r="AK42" s="51">
        <v>110</v>
      </c>
      <c r="AL42" s="86"/>
      <c r="AM42" s="87"/>
      <c r="AN42" s="87"/>
      <c r="AO42" s="87">
        <v>100</v>
      </c>
      <c r="AP42" s="87">
        <v>100</v>
      </c>
      <c r="AQ42" s="87">
        <v>100</v>
      </c>
      <c r="AR42" s="87">
        <v>100</v>
      </c>
      <c r="AS42" s="87">
        <v>100</v>
      </c>
      <c r="AT42" s="87">
        <v>100</v>
      </c>
      <c r="AU42" s="87">
        <v>100</v>
      </c>
      <c r="AV42" s="87">
        <v>100</v>
      </c>
      <c r="AW42" s="87"/>
      <c r="AX42" s="45">
        <v>100</v>
      </c>
      <c r="AY42" s="53"/>
      <c r="AZ42" s="54"/>
      <c r="BA42" s="54"/>
      <c r="BB42" s="54"/>
      <c r="BC42" s="87">
        <v>0</v>
      </c>
      <c r="BD42" s="54"/>
      <c r="BE42" s="54"/>
      <c r="BF42" s="54"/>
      <c r="BG42" s="54"/>
      <c r="BH42" s="54"/>
      <c r="BI42" s="54"/>
      <c r="BJ42" s="54"/>
      <c r="BK42" s="54"/>
      <c r="BL42" s="54"/>
      <c r="BM42" s="85"/>
    </row>
    <row r="43" spans="1:65">
      <c r="A43" s="40">
        <v>2</v>
      </c>
      <c r="B43" s="41" t="s">
        <v>67</v>
      </c>
      <c r="C43" s="41">
        <v>2</v>
      </c>
      <c r="D43" s="41" t="s">
        <v>68</v>
      </c>
      <c r="E43" s="41">
        <v>1</v>
      </c>
      <c r="F43" s="41" t="s">
        <v>188</v>
      </c>
      <c r="G43" s="41">
        <v>2</v>
      </c>
      <c r="H43" s="41" t="s">
        <v>189</v>
      </c>
      <c r="I43" s="41">
        <v>4</v>
      </c>
      <c r="J43" s="41" t="s">
        <v>190</v>
      </c>
      <c r="K43" s="41" t="s">
        <v>191</v>
      </c>
      <c r="L43" s="41" t="s">
        <v>192</v>
      </c>
      <c r="M43" s="42">
        <v>196</v>
      </c>
      <c r="N43" s="41" t="s">
        <v>257</v>
      </c>
      <c r="O43" s="43">
        <v>1</v>
      </c>
      <c r="P43" s="44" t="s">
        <v>258</v>
      </c>
      <c r="Q43" s="40" t="s">
        <v>87</v>
      </c>
      <c r="R43" s="41" t="s">
        <v>284</v>
      </c>
      <c r="S43" s="41" t="s">
        <v>285</v>
      </c>
      <c r="T43" s="41" t="s">
        <v>286</v>
      </c>
      <c r="U43" s="41" t="s">
        <v>270</v>
      </c>
      <c r="V43" s="45" t="s">
        <v>80</v>
      </c>
      <c r="W43" s="41">
        <v>3903</v>
      </c>
      <c r="X43" s="41" t="s">
        <v>287</v>
      </c>
      <c r="Y43" s="46" t="s">
        <v>288</v>
      </c>
      <c r="Z43" s="47" t="s">
        <v>209</v>
      </c>
      <c r="AA43" s="44">
        <v>100</v>
      </c>
      <c r="AB43" s="49">
        <v>0</v>
      </c>
      <c r="AC43" s="45" t="s">
        <v>265</v>
      </c>
      <c r="AD43" s="44" t="s">
        <v>273</v>
      </c>
      <c r="AE43" s="50" t="s">
        <v>86</v>
      </c>
      <c r="AF43" s="45">
        <v>0</v>
      </c>
      <c r="AG43" s="45">
        <v>30</v>
      </c>
      <c r="AH43" s="45">
        <v>30.01</v>
      </c>
      <c r="AI43" s="45">
        <v>60</v>
      </c>
      <c r="AJ43" s="45">
        <v>60.01</v>
      </c>
      <c r="AK43" s="51">
        <v>110</v>
      </c>
      <c r="AL43" s="86"/>
      <c r="AM43" s="87"/>
      <c r="AN43" s="87"/>
      <c r="AO43" s="87">
        <v>100</v>
      </c>
      <c r="AP43" s="87">
        <v>100</v>
      </c>
      <c r="AQ43" s="87">
        <v>100</v>
      </c>
      <c r="AR43" s="87">
        <v>100</v>
      </c>
      <c r="AS43" s="87">
        <v>100</v>
      </c>
      <c r="AT43" s="87">
        <v>100</v>
      </c>
      <c r="AU43" s="87">
        <v>100</v>
      </c>
      <c r="AV43" s="87">
        <v>100</v>
      </c>
      <c r="AW43" s="87"/>
      <c r="AX43" s="45">
        <v>100</v>
      </c>
      <c r="AY43" s="53"/>
      <c r="AZ43" s="54"/>
      <c r="BA43" s="54"/>
      <c r="BB43" s="54"/>
      <c r="BC43" s="87">
        <v>0</v>
      </c>
      <c r="BD43" s="54"/>
      <c r="BE43" s="54"/>
      <c r="BF43" s="54"/>
      <c r="BG43" s="54"/>
      <c r="BH43" s="54"/>
      <c r="BI43" s="54"/>
      <c r="BJ43" s="54"/>
      <c r="BK43" s="54"/>
      <c r="BL43" s="54"/>
      <c r="BM43" s="85"/>
    </row>
    <row r="44" spans="1:65">
      <c r="A44" s="40">
        <v>2</v>
      </c>
      <c r="B44" s="41" t="s">
        <v>67</v>
      </c>
      <c r="C44" s="41">
        <v>2</v>
      </c>
      <c r="D44" s="41" t="s">
        <v>68</v>
      </c>
      <c r="E44" s="41">
        <v>1</v>
      </c>
      <c r="F44" s="41" t="s">
        <v>188</v>
      </c>
      <c r="G44" s="41">
        <v>2</v>
      </c>
      <c r="H44" s="41" t="s">
        <v>189</v>
      </c>
      <c r="I44" s="41">
        <v>4</v>
      </c>
      <c r="J44" s="41" t="s">
        <v>190</v>
      </c>
      <c r="K44" s="41" t="s">
        <v>191</v>
      </c>
      <c r="L44" s="41" t="s">
        <v>192</v>
      </c>
      <c r="M44" s="42">
        <v>196</v>
      </c>
      <c r="N44" s="41" t="s">
        <v>257</v>
      </c>
      <c r="O44" s="43">
        <v>2</v>
      </c>
      <c r="P44" s="44" t="s">
        <v>289</v>
      </c>
      <c r="Q44" s="40" t="s">
        <v>76</v>
      </c>
      <c r="R44" s="41" t="s">
        <v>289</v>
      </c>
      <c r="S44" s="41" t="s">
        <v>290</v>
      </c>
      <c r="T44" s="41" t="s">
        <v>291</v>
      </c>
      <c r="U44" s="41" t="s">
        <v>261</v>
      </c>
      <c r="V44" s="45" t="s">
        <v>80</v>
      </c>
      <c r="W44" s="41">
        <v>3923</v>
      </c>
      <c r="X44" s="41" t="s">
        <v>292</v>
      </c>
      <c r="Y44" s="46" t="s">
        <v>263</v>
      </c>
      <c r="Z44" s="47" t="s">
        <v>293</v>
      </c>
      <c r="AA44" s="44">
        <v>12</v>
      </c>
      <c r="AB44" s="49">
        <v>0</v>
      </c>
      <c r="AC44" s="45" t="s">
        <v>265</v>
      </c>
      <c r="AD44" s="61" t="s">
        <v>266</v>
      </c>
      <c r="AE44" s="50" t="s">
        <v>86</v>
      </c>
      <c r="AF44" s="45">
        <v>0</v>
      </c>
      <c r="AG44" s="45">
        <v>30</v>
      </c>
      <c r="AH44" s="45">
        <v>30.01</v>
      </c>
      <c r="AI44" s="45">
        <v>60</v>
      </c>
      <c r="AJ44" s="45">
        <v>60.01</v>
      </c>
      <c r="AK44" s="51">
        <v>110</v>
      </c>
      <c r="AL44" s="86"/>
      <c r="AM44" s="87"/>
      <c r="AN44" s="87"/>
      <c r="AO44" s="87">
        <v>1</v>
      </c>
      <c r="AP44" s="87">
        <v>2</v>
      </c>
      <c r="AQ44" s="87">
        <v>4</v>
      </c>
      <c r="AR44" s="87">
        <v>6</v>
      </c>
      <c r="AS44" s="87">
        <v>7</v>
      </c>
      <c r="AT44" s="87">
        <v>9</v>
      </c>
      <c r="AU44" s="87">
        <v>10</v>
      </c>
      <c r="AV44" s="87">
        <v>11</v>
      </c>
      <c r="AW44" s="87">
        <v>12</v>
      </c>
      <c r="AX44" s="45">
        <v>12</v>
      </c>
      <c r="AY44" s="53"/>
      <c r="AZ44" s="54"/>
      <c r="BA44" s="54"/>
      <c r="BB44" s="54"/>
      <c r="BC44" s="87">
        <v>1</v>
      </c>
      <c r="BD44" s="54"/>
      <c r="BE44" s="54"/>
      <c r="BF44" s="54"/>
      <c r="BG44" s="54"/>
      <c r="BH44" s="54"/>
      <c r="BI44" s="54"/>
      <c r="BJ44" s="54"/>
      <c r="BK44" s="54"/>
      <c r="BL44" s="54"/>
      <c r="BM44" s="85"/>
    </row>
    <row r="45" spans="1:65">
      <c r="A45" s="40">
        <v>2</v>
      </c>
      <c r="B45" s="41" t="s">
        <v>67</v>
      </c>
      <c r="C45" s="41">
        <v>2</v>
      </c>
      <c r="D45" s="41" t="s">
        <v>68</v>
      </c>
      <c r="E45" s="41">
        <v>1</v>
      </c>
      <c r="F45" s="41" t="s">
        <v>188</v>
      </c>
      <c r="G45" s="41">
        <v>2</v>
      </c>
      <c r="H45" s="41" t="s">
        <v>189</v>
      </c>
      <c r="I45" s="41">
        <v>4</v>
      </c>
      <c r="J45" s="41" t="s">
        <v>190</v>
      </c>
      <c r="K45" s="41" t="s">
        <v>191</v>
      </c>
      <c r="L45" s="41" t="s">
        <v>192</v>
      </c>
      <c r="M45" s="42">
        <v>196</v>
      </c>
      <c r="N45" s="41" t="s">
        <v>257</v>
      </c>
      <c r="O45" s="43">
        <v>2</v>
      </c>
      <c r="P45" s="44" t="s">
        <v>289</v>
      </c>
      <c r="Q45" s="40" t="s">
        <v>87</v>
      </c>
      <c r="R45" s="41" t="s">
        <v>267</v>
      </c>
      <c r="S45" s="41" t="s">
        <v>294</v>
      </c>
      <c r="T45" s="41" t="s">
        <v>295</v>
      </c>
      <c r="U45" s="41" t="s">
        <v>270</v>
      </c>
      <c r="V45" s="45" t="s">
        <v>80</v>
      </c>
      <c r="W45" s="41">
        <v>5993</v>
      </c>
      <c r="X45" s="41" t="s">
        <v>271</v>
      </c>
      <c r="Y45" s="46" t="s">
        <v>296</v>
      </c>
      <c r="Z45" s="47" t="s">
        <v>209</v>
      </c>
      <c r="AA45" s="44">
        <v>100</v>
      </c>
      <c r="AB45" s="49">
        <v>0</v>
      </c>
      <c r="AC45" s="45" t="s">
        <v>265</v>
      </c>
      <c r="AD45" s="44" t="s">
        <v>85</v>
      </c>
      <c r="AE45" s="50" t="s">
        <v>86</v>
      </c>
      <c r="AF45" s="45">
        <v>0</v>
      </c>
      <c r="AG45" s="45">
        <v>60</v>
      </c>
      <c r="AH45" s="45">
        <v>60.01</v>
      </c>
      <c r="AI45" s="45">
        <v>90</v>
      </c>
      <c r="AJ45" s="45">
        <v>90.01</v>
      </c>
      <c r="AK45" s="51">
        <v>110</v>
      </c>
      <c r="AL45" s="86"/>
      <c r="AM45" s="87"/>
      <c r="AN45" s="87"/>
      <c r="AO45" s="87">
        <v>100</v>
      </c>
      <c r="AP45" s="87">
        <v>100</v>
      </c>
      <c r="AQ45" s="87">
        <v>100</v>
      </c>
      <c r="AR45" s="87">
        <v>100</v>
      </c>
      <c r="AS45" s="87">
        <v>100</v>
      </c>
      <c r="AT45" s="87">
        <v>100</v>
      </c>
      <c r="AU45" s="87">
        <v>100</v>
      </c>
      <c r="AV45" s="87">
        <v>100</v>
      </c>
      <c r="AW45" s="87">
        <v>100</v>
      </c>
      <c r="AX45" s="45">
        <v>100</v>
      </c>
      <c r="AY45" s="53"/>
      <c r="AZ45" s="54"/>
      <c r="BA45" s="54"/>
      <c r="BB45" s="54"/>
      <c r="BC45" s="87">
        <v>100</v>
      </c>
      <c r="BD45" s="54"/>
      <c r="BE45" s="54"/>
      <c r="BF45" s="54"/>
      <c r="BG45" s="54"/>
      <c r="BH45" s="54"/>
      <c r="BI45" s="54"/>
      <c r="BJ45" s="54"/>
      <c r="BK45" s="54"/>
      <c r="BL45" s="54"/>
      <c r="BM45" s="85"/>
    </row>
    <row r="46" spans="1:65">
      <c r="A46" s="40">
        <v>2</v>
      </c>
      <c r="B46" s="41" t="s">
        <v>67</v>
      </c>
      <c r="C46" s="41">
        <v>2</v>
      </c>
      <c r="D46" s="41" t="s">
        <v>68</v>
      </c>
      <c r="E46" s="41">
        <v>1</v>
      </c>
      <c r="F46" s="41" t="s">
        <v>188</v>
      </c>
      <c r="G46" s="41">
        <v>2</v>
      </c>
      <c r="H46" s="41" t="s">
        <v>189</v>
      </c>
      <c r="I46" s="41">
        <v>4</v>
      </c>
      <c r="J46" s="41" t="s">
        <v>190</v>
      </c>
      <c r="K46" s="41" t="s">
        <v>191</v>
      </c>
      <c r="L46" s="41" t="s">
        <v>192</v>
      </c>
      <c r="M46" s="42">
        <v>196</v>
      </c>
      <c r="N46" s="41" t="s">
        <v>257</v>
      </c>
      <c r="O46" s="43">
        <v>2</v>
      </c>
      <c r="P46" s="44" t="s">
        <v>289</v>
      </c>
      <c r="Q46" s="40" t="s">
        <v>87</v>
      </c>
      <c r="R46" s="41" t="s">
        <v>279</v>
      </c>
      <c r="S46" s="41" t="s">
        <v>297</v>
      </c>
      <c r="T46" s="41" t="s">
        <v>298</v>
      </c>
      <c r="U46" s="41" t="s">
        <v>270</v>
      </c>
      <c r="V46" s="45" t="s">
        <v>80</v>
      </c>
      <c r="W46" s="41">
        <v>3894</v>
      </c>
      <c r="X46" s="41" t="s">
        <v>282</v>
      </c>
      <c r="Y46" s="46" t="s">
        <v>283</v>
      </c>
      <c r="Z46" s="47" t="s">
        <v>209</v>
      </c>
      <c r="AA46" s="44">
        <v>100</v>
      </c>
      <c r="AB46" s="49">
        <v>0</v>
      </c>
      <c r="AC46" s="45" t="s">
        <v>265</v>
      </c>
      <c r="AD46" s="44" t="s">
        <v>273</v>
      </c>
      <c r="AE46" s="50" t="s">
        <v>86</v>
      </c>
      <c r="AF46" s="45">
        <v>0</v>
      </c>
      <c r="AG46" s="45">
        <v>30</v>
      </c>
      <c r="AH46" s="45">
        <v>30.01</v>
      </c>
      <c r="AI46" s="45">
        <v>60</v>
      </c>
      <c r="AJ46" s="45">
        <v>60.01</v>
      </c>
      <c r="AK46" s="51">
        <v>110</v>
      </c>
      <c r="AL46" s="86"/>
      <c r="AM46" s="87"/>
      <c r="AN46" s="87"/>
      <c r="AO46" s="87">
        <v>100</v>
      </c>
      <c r="AP46" s="87">
        <v>100</v>
      </c>
      <c r="AQ46" s="87">
        <v>100</v>
      </c>
      <c r="AR46" s="87">
        <v>100</v>
      </c>
      <c r="AS46" s="87">
        <v>100</v>
      </c>
      <c r="AT46" s="87">
        <v>100</v>
      </c>
      <c r="AU46" s="87">
        <v>100</v>
      </c>
      <c r="AV46" s="87">
        <v>100</v>
      </c>
      <c r="AW46" s="87">
        <v>100</v>
      </c>
      <c r="AX46" s="45">
        <v>100</v>
      </c>
      <c r="AY46" s="53"/>
      <c r="AZ46" s="54"/>
      <c r="BA46" s="54"/>
      <c r="BB46" s="54"/>
      <c r="BC46" s="87">
        <v>0</v>
      </c>
      <c r="BD46" s="54"/>
      <c r="BE46" s="54"/>
      <c r="BF46" s="54"/>
      <c r="BG46" s="54"/>
      <c r="BH46" s="54"/>
      <c r="BI46" s="54"/>
      <c r="BJ46" s="54"/>
      <c r="BK46" s="54"/>
      <c r="BL46" s="54"/>
      <c r="BM46" s="85"/>
    </row>
    <row r="47" spans="1:65">
      <c r="A47" s="40">
        <v>2</v>
      </c>
      <c r="B47" s="41" t="s">
        <v>67</v>
      </c>
      <c r="C47" s="41">
        <v>2</v>
      </c>
      <c r="D47" s="41" t="s">
        <v>68</v>
      </c>
      <c r="E47" s="41">
        <v>1</v>
      </c>
      <c r="F47" s="41" t="s">
        <v>188</v>
      </c>
      <c r="G47" s="41">
        <v>2</v>
      </c>
      <c r="H47" s="41" t="s">
        <v>189</v>
      </c>
      <c r="I47" s="41">
        <v>4</v>
      </c>
      <c r="J47" s="41" t="s">
        <v>190</v>
      </c>
      <c r="K47" s="41" t="s">
        <v>191</v>
      </c>
      <c r="L47" s="41" t="s">
        <v>192</v>
      </c>
      <c r="M47" s="42">
        <v>196</v>
      </c>
      <c r="N47" s="41" t="s">
        <v>257</v>
      </c>
      <c r="O47" s="43">
        <v>2</v>
      </c>
      <c r="P47" s="44" t="s">
        <v>289</v>
      </c>
      <c r="Q47" s="40" t="s">
        <v>87</v>
      </c>
      <c r="R47" s="41" t="s">
        <v>284</v>
      </c>
      <c r="S47" s="41" t="s">
        <v>299</v>
      </c>
      <c r="T47" s="41" t="s">
        <v>300</v>
      </c>
      <c r="U47" s="41" t="s">
        <v>270</v>
      </c>
      <c r="V47" s="45" t="s">
        <v>80</v>
      </c>
      <c r="W47" s="41">
        <v>6003</v>
      </c>
      <c r="X47" s="41" t="s">
        <v>301</v>
      </c>
      <c r="Y47" s="46" t="s">
        <v>302</v>
      </c>
      <c r="Z47" s="47" t="s">
        <v>209</v>
      </c>
      <c r="AA47" s="44">
        <v>100</v>
      </c>
      <c r="AB47" s="49">
        <v>100</v>
      </c>
      <c r="AC47" s="45" t="s">
        <v>265</v>
      </c>
      <c r="AD47" s="44" t="s">
        <v>85</v>
      </c>
      <c r="AE47" s="50" t="s">
        <v>86</v>
      </c>
      <c r="AF47" s="45">
        <v>0</v>
      </c>
      <c r="AG47" s="45">
        <v>60</v>
      </c>
      <c r="AH47" s="45">
        <v>60.01</v>
      </c>
      <c r="AI47" s="45">
        <v>90</v>
      </c>
      <c r="AJ47" s="45">
        <v>90.01</v>
      </c>
      <c r="AK47" s="51">
        <v>110</v>
      </c>
      <c r="AL47" s="86"/>
      <c r="AM47" s="87"/>
      <c r="AN47" s="87"/>
      <c r="AO47" s="87">
        <v>100</v>
      </c>
      <c r="AP47" s="87">
        <v>100</v>
      </c>
      <c r="AQ47" s="87">
        <v>100</v>
      </c>
      <c r="AR47" s="87">
        <v>100</v>
      </c>
      <c r="AS47" s="87">
        <v>100</v>
      </c>
      <c r="AT47" s="87">
        <v>100</v>
      </c>
      <c r="AU47" s="87">
        <v>100</v>
      </c>
      <c r="AV47" s="87">
        <v>100</v>
      </c>
      <c r="AW47" s="87">
        <v>100</v>
      </c>
      <c r="AX47" s="45">
        <v>100</v>
      </c>
      <c r="AY47" s="53"/>
      <c r="AZ47" s="54"/>
      <c r="BA47" s="54"/>
      <c r="BB47" s="54"/>
      <c r="BC47" s="87">
        <v>100</v>
      </c>
      <c r="BD47" s="54"/>
      <c r="BE47" s="54"/>
      <c r="BF47" s="54"/>
      <c r="BG47" s="54"/>
      <c r="BH47" s="54"/>
      <c r="BI47" s="54"/>
      <c r="BJ47" s="54"/>
      <c r="BK47" s="54"/>
      <c r="BL47" s="54"/>
      <c r="BM47" s="85"/>
    </row>
    <row r="48" spans="1:65">
      <c r="A48" s="40">
        <v>2</v>
      </c>
      <c r="B48" s="41" t="s">
        <v>67</v>
      </c>
      <c r="C48" s="41">
        <v>2</v>
      </c>
      <c r="D48" s="41" t="s">
        <v>68</v>
      </c>
      <c r="E48" s="41">
        <v>1</v>
      </c>
      <c r="F48" s="41" t="s">
        <v>188</v>
      </c>
      <c r="G48" s="41">
        <v>2</v>
      </c>
      <c r="H48" s="41" t="s">
        <v>189</v>
      </c>
      <c r="I48" s="41">
        <v>4</v>
      </c>
      <c r="J48" s="41" t="s">
        <v>190</v>
      </c>
      <c r="K48" s="41" t="s">
        <v>191</v>
      </c>
      <c r="L48" s="41" t="s">
        <v>192</v>
      </c>
      <c r="M48" s="42">
        <v>196</v>
      </c>
      <c r="N48" s="45" t="s">
        <v>257</v>
      </c>
      <c r="O48" s="43">
        <v>2</v>
      </c>
      <c r="P48" s="44" t="s">
        <v>289</v>
      </c>
      <c r="Q48" s="40" t="s">
        <v>87</v>
      </c>
      <c r="R48" s="41" t="s">
        <v>274</v>
      </c>
      <c r="S48" s="41" t="s">
        <v>303</v>
      </c>
      <c r="T48" s="41" t="s">
        <v>304</v>
      </c>
      <c r="U48" s="41" t="s">
        <v>270</v>
      </c>
      <c r="V48" s="45" t="s">
        <v>80</v>
      </c>
      <c r="W48" s="41">
        <v>6014</v>
      </c>
      <c r="X48" s="41" t="s">
        <v>305</v>
      </c>
      <c r="Y48" s="46" t="s">
        <v>306</v>
      </c>
      <c r="Z48" s="47" t="s">
        <v>209</v>
      </c>
      <c r="AA48" s="44">
        <v>100</v>
      </c>
      <c r="AB48" s="49">
        <v>0</v>
      </c>
      <c r="AC48" s="45" t="s">
        <v>265</v>
      </c>
      <c r="AD48" s="44" t="s">
        <v>85</v>
      </c>
      <c r="AE48" s="50" t="s">
        <v>86</v>
      </c>
      <c r="AF48" s="45">
        <v>0</v>
      </c>
      <c r="AG48" s="45">
        <v>60</v>
      </c>
      <c r="AH48" s="45">
        <v>60.01</v>
      </c>
      <c r="AI48" s="45">
        <v>90</v>
      </c>
      <c r="AJ48" s="45">
        <v>90.01</v>
      </c>
      <c r="AK48" s="51">
        <v>110</v>
      </c>
      <c r="AL48" s="86"/>
      <c r="AM48" s="87"/>
      <c r="AN48" s="87"/>
      <c r="AO48" s="87">
        <v>100</v>
      </c>
      <c r="AP48" s="87">
        <v>100</v>
      </c>
      <c r="AQ48" s="87">
        <v>100</v>
      </c>
      <c r="AR48" s="87">
        <v>100</v>
      </c>
      <c r="AS48" s="87">
        <v>100</v>
      </c>
      <c r="AT48" s="87">
        <v>100</v>
      </c>
      <c r="AU48" s="87">
        <v>100</v>
      </c>
      <c r="AV48" s="87">
        <v>100</v>
      </c>
      <c r="AW48" s="87">
        <v>100</v>
      </c>
      <c r="AX48" s="45">
        <v>100</v>
      </c>
      <c r="AY48" s="53"/>
      <c r="AZ48" s="54"/>
      <c r="BA48" s="54"/>
      <c r="BB48" s="54"/>
      <c r="BC48" s="87">
        <v>0</v>
      </c>
      <c r="BD48" s="54"/>
      <c r="BE48" s="54"/>
      <c r="BF48" s="54"/>
      <c r="BG48" s="54"/>
      <c r="BH48" s="54"/>
      <c r="BI48" s="54"/>
      <c r="BJ48" s="54"/>
      <c r="BK48" s="54"/>
      <c r="BL48" s="54"/>
      <c r="BM48" s="85"/>
    </row>
    <row r="49" spans="1:65">
      <c r="A49" s="40">
        <v>2</v>
      </c>
      <c r="B49" s="41" t="s">
        <v>67</v>
      </c>
      <c r="C49" s="41">
        <v>2</v>
      </c>
      <c r="D49" s="41" t="s">
        <v>68</v>
      </c>
      <c r="E49" s="41">
        <v>1</v>
      </c>
      <c r="F49" s="41" t="s">
        <v>188</v>
      </c>
      <c r="G49" s="41">
        <v>2</v>
      </c>
      <c r="H49" s="41" t="s">
        <v>189</v>
      </c>
      <c r="I49" s="41">
        <v>4</v>
      </c>
      <c r="J49" s="41" t="s">
        <v>190</v>
      </c>
      <c r="K49" s="41" t="s">
        <v>191</v>
      </c>
      <c r="L49" s="41" t="s">
        <v>192</v>
      </c>
      <c r="M49" s="42">
        <v>196</v>
      </c>
      <c r="N49" s="41" t="s">
        <v>257</v>
      </c>
      <c r="O49" s="43">
        <v>3</v>
      </c>
      <c r="P49" s="44" t="s">
        <v>307</v>
      </c>
      <c r="Q49" s="40" t="s">
        <v>76</v>
      </c>
      <c r="R49" s="41" t="s">
        <v>307</v>
      </c>
      <c r="S49" s="41" t="s">
        <v>290</v>
      </c>
      <c r="T49" s="41" t="s">
        <v>308</v>
      </c>
      <c r="U49" s="41" t="s">
        <v>261</v>
      </c>
      <c r="V49" s="45" t="s">
        <v>80</v>
      </c>
      <c r="W49" s="41">
        <v>3933</v>
      </c>
      <c r="X49" s="41" t="s">
        <v>309</v>
      </c>
      <c r="Y49" s="46" t="s">
        <v>263</v>
      </c>
      <c r="Z49" s="47" t="s">
        <v>293</v>
      </c>
      <c r="AA49" s="44">
        <v>15</v>
      </c>
      <c r="AB49" s="49">
        <v>0</v>
      </c>
      <c r="AC49" s="45" t="s">
        <v>265</v>
      </c>
      <c r="AD49" s="61" t="s">
        <v>266</v>
      </c>
      <c r="AE49" s="50" t="s">
        <v>86</v>
      </c>
      <c r="AF49" s="45">
        <v>0</v>
      </c>
      <c r="AG49" s="45">
        <v>30</v>
      </c>
      <c r="AH49" s="45">
        <v>30.01</v>
      </c>
      <c r="AI49" s="45">
        <v>60</v>
      </c>
      <c r="AJ49" s="45">
        <v>60.01</v>
      </c>
      <c r="AK49" s="51">
        <v>110</v>
      </c>
      <c r="AL49" s="86"/>
      <c r="AM49" s="87"/>
      <c r="AN49" s="87"/>
      <c r="AO49" s="87">
        <v>3</v>
      </c>
      <c r="AP49" s="87">
        <v>6</v>
      </c>
      <c r="AQ49" s="87">
        <v>9</v>
      </c>
      <c r="AR49" s="87">
        <v>11</v>
      </c>
      <c r="AS49" s="87">
        <v>13</v>
      </c>
      <c r="AT49" s="87">
        <v>14</v>
      </c>
      <c r="AU49" s="87">
        <v>15</v>
      </c>
      <c r="AV49" s="87"/>
      <c r="AW49" s="87"/>
      <c r="AX49" s="45">
        <v>15</v>
      </c>
      <c r="AY49" s="53"/>
      <c r="AZ49" s="54"/>
      <c r="BA49" s="54"/>
      <c r="BB49" s="54"/>
      <c r="BC49" s="87">
        <v>0</v>
      </c>
      <c r="BD49" s="54"/>
      <c r="BE49" s="54"/>
      <c r="BF49" s="54"/>
      <c r="BG49" s="54"/>
      <c r="BH49" s="54"/>
      <c r="BI49" s="54"/>
      <c r="BJ49" s="54"/>
      <c r="BK49" s="54"/>
      <c r="BL49" s="54"/>
      <c r="BM49" s="85"/>
    </row>
    <row r="50" spans="1:65">
      <c r="A50" s="40">
        <v>2</v>
      </c>
      <c r="B50" s="41" t="s">
        <v>67</v>
      </c>
      <c r="C50" s="41">
        <v>2</v>
      </c>
      <c r="D50" s="41" t="s">
        <v>68</v>
      </c>
      <c r="E50" s="41">
        <v>1</v>
      </c>
      <c r="F50" s="41" t="s">
        <v>188</v>
      </c>
      <c r="G50" s="41">
        <v>2</v>
      </c>
      <c r="H50" s="41" t="s">
        <v>189</v>
      </c>
      <c r="I50" s="41">
        <v>4</v>
      </c>
      <c r="J50" s="41" t="s">
        <v>190</v>
      </c>
      <c r="K50" s="41" t="s">
        <v>191</v>
      </c>
      <c r="L50" s="41" t="s">
        <v>192</v>
      </c>
      <c r="M50" s="42">
        <v>196</v>
      </c>
      <c r="N50" s="41" t="s">
        <v>257</v>
      </c>
      <c r="O50" s="43">
        <v>3</v>
      </c>
      <c r="P50" s="44" t="s">
        <v>307</v>
      </c>
      <c r="Q50" s="40" t="s">
        <v>87</v>
      </c>
      <c r="R50" s="41" t="s">
        <v>279</v>
      </c>
      <c r="S50" s="41" t="s">
        <v>297</v>
      </c>
      <c r="T50" s="41" t="s">
        <v>298</v>
      </c>
      <c r="U50" s="41" t="s">
        <v>270</v>
      </c>
      <c r="V50" s="45" t="s">
        <v>80</v>
      </c>
      <c r="W50" s="41">
        <v>6013</v>
      </c>
      <c r="X50" s="41" t="s">
        <v>310</v>
      </c>
      <c r="Y50" s="46" t="s">
        <v>311</v>
      </c>
      <c r="Z50" s="47" t="s">
        <v>209</v>
      </c>
      <c r="AA50" s="44">
        <v>100</v>
      </c>
      <c r="AB50" s="49">
        <v>0</v>
      </c>
      <c r="AC50" s="45" t="s">
        <v>265</v>
      </c>
      <c r="AD50" s="44" t="s">
        <v>85</v>
      </c>
      <c r="AE50" s="50" t="s">
        <v>86</v>
      </c>
      <c r="AF50" s="45">
        <v>0</v>
      </c>
      <c r="AG50" s="45">
        <v>60</v>
      </c>
      <c r="AH50" s="45">
        <v>60.01</v>
      </c>
      <c r="AI50" s="45">
        <v>90</v>
      </c>
      <c r="AJ50" s="45">
        <v>90.01</v>
      </c>
      <c r="AK50" s="51">
        <v>110</v>
      </c>
      <c r="AL50" s="86"/>
      <c r="AM50" s="87"/>
      <c r="AN50" s="87"/>
      <c r="AO50" s="87">
        <v>100</v>
      </c>
      <c r="AP50" s="87">
        <v>100</v>
      </c>
      <c r="AQ50" s="87">
        <v>100</v>
      </c>
      <c r="AR50" s="87">
        <v>100</v>
      </c>
      <c r="AS50" s="87">
        <v>100</v>
      </c>
      <c r="AT50" s="87">
        <v>100</v>
      </c>
      <c r="AU50" s="87">
        <v>100</v>
      </c>
      <c r="AV50" s="87"/>
      <c r="AW50" s="87"/>
      <c r="AX50" s="45">
        <v>100</v>
      </c>
      <c r="AY50" s="53"/>
      <c r="AZ50" s="54"/>
      <c r="BA50" s="54"/>
      <c r="BB50" s="54"/>
      <c r="BC50" s="87">
        <v>0</v>
      </c>
      <c r="BD50" s="54"/>
      <c r="BE50" s="54"/>
      <c r="BF50" s="54"/>
      <c r="BG50" s="54"/>
      <c r="BH50" s="54"/>
      <c r="BI50" s="54"/>
      <c r="BJ50" s="54"/>
      <c r="BK50" s="54"/>
      <c r="BL50" s="54"/>
      <c r="BM50" s="85"/>
    </row>
    <row r="51" spans="1:65">
      <c r="A51" s="40">
        <v>2</v>
      </c>
      <c r="B51" s="41" t="s">
        <v>67</v>
      </c>
      <c r="C51" s="41">
        <v>2</v>
      </c>
      <c r="D51" s="41" t="s">
        <v>68</v>
      </c>
      <c r="E51" s="41">
        <v>1</v>
      </c>
      <c r="F51" s="41" t="s">
        <v>188</v>
      </c>
      <c r="G51" s="41">
        <v>2</v>
      </c>
      <c r="H51" s="41" t="s">
        <v>189</v>
      </c>
      <c r="I51" s="41">
        <v>4</v>
      </c>
      <c r="J51" s="41" t="s">
        <v>190</v>
      </c>
      <c r="K51" s="41" t="s">
        <v>191</v>
      </c>
      <c r="L51" s="41" t="s">
        <v>192</v>
      </c>
      <c r="M51" s="42">
        <v>196</v>
      </c>
      <c r="N51" s="41" t="s">
        <v>257</v>
      </c>
      <c r="O51" s="43">
        <v>3</v>
      </c>
      <c r="P51" s="44" t="s">
        <v>307</v>
      </c>
      <c r="Q51" s="40" t="s">
        <v>87</v>
      </c>
      <c r="R51" s="41" t="s">
        <v>284</v>
      </c>
      <c r="S51" s="41" t="s">
        <v>299</v>
      </c>
      <c r="T51" s="41" t="s">
        <v>300</v>
      </c>
      <c r="U51" s="41" t="s">
        <v>206</v>
      </c>
      <c r="V51" s="45" t="s">
        <v>80</v>
      </c>
      <c r="W51" s="41">
        <v>6016</v>
      </c>
      <c r="X51" s="41" t="s">
        <v>312</v>
      </c>
      <c r="Y51" s="46" t="s">
        <v>313</v>
      </c>
      <c r="Z51" s="47" t="s">
        <v>209</v>
      </c>
      <c r="AA51" s="44">
        <v>100</v>
      </c>
      <c r="AB51" s="49">
        <v>0</v>
      </c>
      <c r="AC51" s="45" t="s">
        <v>265</v>
      </c>
      <c r="AD51" s="44" t="s">
        <v>85</v>
      </c>
      <c r="AE51" s="50" t="s">
        <v>86</v>
      </c>
      <c r="AF51" s="45">
        <v>0</v>
      </c>
      <c r="AG51" s="45">
        <v>60</v>
      </c>
      <c r="AH51" s="45">
        <v>60.01</v>
      </c>
      <c r="AI51" s="45">
        <v>90</v>
      </c>
      <c r="AJ51" s="45">
        <v>90.01</v>
      </c>
      <c r="AK51" s="51">
        <v>110</v>
      </c>
      <c r="AL51" s="86"/>
      <c r="AM51" s="87"/>
      <c r="AN51" s="87"/>
      <c r="AO51" s="87">
        <v>100</v>
      </c>
      <c r="AP51" s="87">
        <v>100</v>
      </c>
      <c r="AQ51" s="87">
        <v>100</v>
      </c>
      <c r="AR51" s="87">
        <v>100</v>
      </c>
      <c r="AS51" s="87">
        <v>100</v>
      </c>
      <c r="AT51" s="87">
        <v>100</v>
      </c>
      <c r="AU51" s="87">
        <v>100</v>
      </c>
      <c r="AV51" s="87"/>
      <c r="AW51" s="87"/>
      <c r="AX51" s="45">
        <v>100</v>
      </c>
      <c r="AY51" s="53"/>
      <c r="AZ51" s="54"/>
      <c r="BA51" s="54"/>
      <c r="BB51" s="54"/>
      <c r="BC51" s="87">
        <v>0</v>
      </c>
      <c r="BD51" s="54"/>
      <c r="BE51" s="54"/>
      <c r="BF51" s="54"/>
      <c r="BG51" s="54"/>
      <c r="BH51" s="54"/>
      <c r="BI51" s="54"/>
      <c r="BJ51" s="54"/>
      <c r="BK51" s="54"/>
      <c r="BL51" s="54"/>
      <c r="BM51" s="85"/>
    </row>
    <row r="52" spans="1:65">
      <c r="A52" s="40">
        <v>2</v>
      </c>
      <c r="B52" s="41" t="s">
        <v>67</v>
      </c>
      <c r="C52" s="41">
        <v>2</v>
      </c>
      <c r="D52" s="41" t="s">
        <v>68</v>
      </c>
      <c r="E52" s="41">
        <v>1</v>
      </c>
      <c r="F52" s="41" t="s">
        <v>188</v>
      </c>
      <c r="G52" s="41">
        <v>2</v>
      </c>
      <c r="H52" s="41" t="s">
        <v>189</v>
      </c>
      <c r="I52" s="41">
        <v>4</v>
      </c>
      <c r="J52" s="41" t="s">
        <v>190</v>
      </c>
      <c r="K52" s="41" t="s">
        <v>191</v>
      </c>
      <c r="L52" s="41" t="s">
        <v>192</v>
      </c>
      <c r="M52" s="42">
        <v>196</v>
      </c>
      <c r="N52" s="41" t="s">
        <v>257</v>
      </c>
      <c r="O52" s="43">
        <v>3</v>
      </c>
      <c r="P52" s="44" t="s">
        <v>307</v>
      </c>
      <c r="Q52" s="40" t="s">
        <v>87</v>
      </c>
      <c r="R52" s="41" t="s">
        <v>267</v>
      </c>
      <c r="S52" s="41" t="s">
        <v>294</v>
      </c>
      <c r="T52" s="41" t="s">
        <v>295</v>
      </c>
      <c r="U52" s="41" t="s">
        <v>314</v>
      </c>
      <c r="V52" s="45" t="s">
        <v>80</v>
      </c>
      <c r="W52" s="41">
        <v>6017</v>
      </c>
      <c r="X52" s="41" t="s">
        <v>315</v>
      </c>
      <c r="Y52" s="46" t="s">
        <v>316</v>
      </c>
      <c r="Z52" s="47" t="s">
        <v>209</v>
      </c>
      <c r="AA52" s="44">
        <v>100</v>
      </c>
      <c r="AB52" s="49">
        <v>0</v>
      </c>
      <c r="AC52" s="45" t="s">
        <v>265</v>
      </c>
      <c r="AD52" s="44" t="s">
        <v>85</v>
      </c>
      <c r="AE52" s="50" t="s">
        <v>86</v>
      </c>
      <c r="AF52" s="45">
        <v>0</v>
      </c>
      <c r="AG52" s="45">
        <v>60</v>
      </c>
      <c r="AH52" s="45">
        <v>60.01</v>
      </c>
      <c r="AI52" s="45">
        <v>90</v>
      </c>
      <c r="AJ52" s="45">
        <v>90.01</v>
      </c>
      <c r="AK52" s="51">
        <v>110</v>
      </c>
      <c r="AL52" s="86"/>
      <c r="AM52" s="87"/>
      <c r="AN52" s="87"/>
      <c r="AO52" s="87">
        <v>100</v>
      </c>
      <c r="AP52" s="87">
        <v>100</v>
      </c>
      <c r="AQ52" s="87">
        <v>100</v>
      </c>
      <c r="AR52" s="87">
        <v>100</v>
      </c>
      <c r="AS52" s="87">
        <v>100</v>
      </c>
      <c r="AT52" s="87">
        <v>100</v>
      </c>
      <c r="AU52" s="87">
        <v>100</v>
      </c>
      <c r="AV52" s="87"/>
      <c r="AW52" s="87"/>
      <c r="AX52" s="45">
        <v>100</v>
      </c>
      <c r="AY52" s="53"/>
      <c r="AZ52" s="54"/>
      <c r="BA52" s="54"/>
      <c r="BB52" s="54"/>
      <c r="BC52" s="87">
        <v>0</v>
      </c>
      <c r="BD52" s="54"/>
      <c r="BE52" s="54"/>
      <c r="BF52" s="54"/>
      <c r="BG52" s="54"/>
      <c r="BH52" s="54"/>
      <c r="BI52" s="54"/>
      <c r="BJ52" s="54"/>
      <c r="BK52" s="54"/>
      <c r="BL52" s="54"/>
      <c r="BM52" s="85"/>
    </row>
    <row r="53" spans="1:65">
      <c r="A53" s="40">
        <v>2</v>
      </c>
      <c r="B53" s="41" t="s">
        <v>67</v>
      </c>
      <c r="C53" s="41">
        <v>2</v>
      </c>
      <c r="D53" s="41" t="s">
        <v>68</v>
      </c>
      <c r="E53" s="41">
        <v>1</v>
      </c>
      <c r="F53" s="41" t="s">
        <v>188</v>
      </c>
      <c r="G53" s="41">
        <v>2</v>
      </c>
      <c r="H53" s="41" t="s">
        <v>189</v>
      </c>
      <c r="I53" s="41">
        <v>4</v>
      </c>
      <c r="J53" s="41" t="s">
        <v>190</v>
      </c>
      <c r="K53" s="41" t="s">
        <v>191</v>
      </c>
      <c r="L53" s="41" t="s">
        <v>192</v>
      </c>
      <c r="M53" s="42">
        <v>196</v>
      </c>
      <c r="N53" s="41" t="s">
        <v>257</v>
      </c>
      <c r="O53" s="43">
        <v>3</v>
      </c>
      <c r="P53" s="44" t="s">
        <v>307</v>
      </c>
      <c r="Q53" s="40" t="s">
        <v>87</v>
      </c>
      <c r="R53" s="41" t="s">
        <v>274</v>
      </c>
      <c r="S53" s="41" t="s">
        <v>303</v>
      </c>
      <c r="T53" s="41" t="s">
        <v>304</v>
      </c>
      <c r="U53" s="41" t="s">
        <v>270</v>
      </c>
      <c r="V53" s="45" t="s">
        <v>80</v>
      </c>
      <c r="W53" s="41">
        <v>6457</v>
      </c>
      <c r="X53" s="41" t="s">
        <v>317</v>
      </c>
      <c r="Y53" s="46" t="s">
        <v>318</v>
      </c>
      <c r="Z53" s="47" t="s">
        <v>209</v>
      </c>
      <c r="AA53" s="44">
        <v>100</v>
      </c>
      <c r="AB53" s="49">
        <v>0</v>
      </c>
      <c r="AC53" s="45" t="s">
        <v>265</v>
      </c>
      <c r="AD53" s="44" t="s">
        <v>85</v>
      </c>
      <c r="AE53" s="50" t="s">
        <v>86</v>
      </c>
      <c r="AF53" s="45">
        <v>0</v>
      </c>
      <c r="AG53" s="45">
        <v>60</v>
      </c>
      <c r="AH53" s="45">
        <v>60.01</v>
      </c>
      <c r="AI53" s="45">
        <v>90</v>
      </c>
      <c r="AJ53" s="45">
        <v>90.01</v>
      </c>
      <c r="AK53" s="51">
        <v>110</v>
      </c>
      <c r="AL53" s="86"/>
      <c r="AM53" s="87"/>
      <c r="AN53" s="87"/>
      <c r="AO53" s="87">
        <v>100</v>
      </c>
      <c r="AP53" s="87">
        <v>100</v>
      </c>
      <c r="AQ53" s="87">
        <v>100</v>
      </c>
      <c r="AR53" s="87">
        <v>100</v>
      </c>
      <c r="AS53" s="87">
        <v>100</v>
      </c>
      <c r="AT53" s="87">
        <v>100</v>
      </c>
      <c r="AU53" s="87">
        <v>100</v>
      </c>
      <c r="AV53" s="87"/>
      <c r="AW53" s="87"/>
      <c r="AX53" s="45">
        <v>100</v>
      </c>
      <c r="AY53" s="53"/>
      <c r="AZ53" s="54"/>
      <c r="BA53" s="54"/>
      <c r="BB53" s="54"/>
      <c r="BC53" s="87">
        <v>0</v>
      </c>
      <c r="BD53" s="54"/>
      <c r="BE53" s="54"/>
      <c r="BF53" s="54"/>
      <c r="BG53" s="54"/>
      <c r="BH53" s="54"/>
      <c r="BI53" s="54"/>
      <c r="BJ53" s="54"/>
      <c r="BK53" s="54"/>
      <c r="BL53" s="54"/>
      <c r="BM53" s="85"/>
    </row>
    <row r="54" spans="1:65">
      <c r="A54" s="40">
        <v>2</v>
      </c>
      <c r="B54" s="41" t="s">
        <v>67</v>
      </c>
      <c r="C54" s="41">
        <v>2</v>
      </c>
      <c r="D54" s="41" t="s">
        <v>68</v>
      </c>
      <c r="E54" s="41">
        <v>1</v>
      </c>
      <c r="F54" s="41" t="s">
        <v>188</v>
      </c>
      <c r="G54" s="41">
        <v>2</v>
      </c>
      <c r="H54" s="41" t="s">
        <v>189</v>
      </c>
      <c r="I54" s="41">
        <v>4</v>
      </c>
      <c r="J54" s="41" t="s">
        <v>190</v>
      </c>
      <c r="K54" s="41" t="s">
        <v>191</v>
      </c>
      <c r="L54" s="41" t="s">
        <v>192</v>
      </c>
      <c r="M54" s="42">
        <v>196</v>
      </c>
      <c r="N54" s="41" t="s">
        <v>257</v>
      </c>
      <c r="O54" s="43">
        <v>4</v>
      </c>
      <c r="P54" s="44" t="s">
        <v>319</v>
      </c>
      <c r="Q54" s="40" t="s">
        <v>76</v>
      </c>
      <c r="R54" s="41" t="s">
        <v>319</v>
      </c>
      <c r="S54" s="41" t="s">
        <v>320</v>
      </c>
      <c r="T54" s="41" t="s">
        <v>321</v>
      </c>
      <c r="U54" s="41" t="s">
        <v>261</v>
      </c>
      <c r="V54" s="45" t="s">
        <v>80</v>
      </c>
      <c r="W54" s="41">
        <v>3937</v>
      </c>
      <c r="X54" s="88" t="s">
        <v>322</v>
      </c>
      <c r="Y54" s="46" t="s">
        <v>263</v>
      </c>
      <c r="Z54" s="47" t="s">
        <v>264</v>
      </c>
      <c r="AA54" s="44">
        <v>200</v>
      </c>
      <c r="AB54" s="49">
        <v>0</v>
      </c>
      <c r="AC54" s="45" t="s">
        <v>265</v>
      </c>
      <c r="AD54" s="61" t="s">
        <v>266</v>
      </c>
      <c r="AE54" s="50" t="s">
        <v>86</v>
      </c>
      <c r="AF54" s="45">
        <v>0</v>
      </c>
      <c r="AG54" s="45">
        <v>30</v>
      </c>
      <c r="AH54" s="45">
        <v>30.01</v>
      </c>
      <c r="AI54" s="45">
        <v>60</v>
      </c>
      <c r="AJ54" s="45">
        <v>60.01</v>
      </c>
      <c r="AK54" s="51">
        <v>110</v>
      </c>
      <c r="AL54" s="86"/>
      <c r="AM54" s="87"/>
      <c r="AN54" s="87"/>
      <c r="AO54" s="87">
        <v>15</v>
      </c>
      <c r="AP54" s="87">
        <v>35</v>
      </c>
      <c r="AQ54" s="87">
        <v>59</v>
      </c>
      <c r="AR54" s="87">
        <v>84</v>
      </c>
      <c r="AS54" s="87">
        <v>112</v>
      </c>
      <c r="AT54" s="87">
        <v>140</v>
      </c>
      <c r="AU54" s="87">
        <v>165</v>
      </c>
      <c r="AV54" s="87">
        <v>185</v>
      </c>
      <c r="AW54" s="87">
        <v>200</v>
      </c>
      <c r="AX54" s="45">
        <v>200</v>
      </c>
      <c r="AY54" s="53"/>
      <c r="AZ54" s="54"/>
      <c r="BA54" s="54"/>
      <c r="BB54" s="54"/>
      <c r="BC54" s="87">
        <v>0</v>
      </c>
      <c r="BD54" s="54"/>
      <c r="BE54" s="54"/>
      <c r="BF54" s="54"/>
      <c r="BG54" s="54"/>
      <c r="BH54" s="54"/>
      <c r="BI54" s="54"/>
      <c r="BJ54" s="54"/>
      <c r="BK54" s="54"/>
      <c r="BL54" s="54"/>
      <c r="BM54" s="85"/>
    </row>
    <row r="55" spans="1:65">
      <c r="A55" s="40">
        <v>2</v>
      </c>
      <c r="B55" s="41" t="s">
        <v>67</v>
      </c>
      <c r="C55" s="41">
        <v>2</v>
      </c>
      <c r="D55" s="41" t="s">
        <v>68</v>
      </c>
      <c r="E55" s="41">
        <v>1</v>
      </c>
      <c r="F55" s="41" t="s">
        <v>188</v>
      </c>
      <c r="G55" s="41">
        <v>2</v>
      </c>
      <c r="H55" s="41" t="s">
        <v>189</v>
      </c>
      <c r="I55" s="41">
        <v>4</v>
      </c>
      <c r="J55" s="41" t="s">
        <v>190</v>
      </c>
      <c r="K55" s="41" t="s">
        <v>191</v>
      </c>
      <c r="L55" s="41" t="s">
        <v>192</v>
      </c>
      <c r="M55" s="42">
        <v>196</v>
      </c>
      <c r="N55" s="41" t="s">
        <v>257</v>
      </c>
      <c r="O55" s="43">
        <v>4</v>
      </c>
      <c r="P55" s="44" t="s">
        <v>319</v>
      </c>
      <c r="Q55" s="40" t="s">
        <v>87</v>
      </c>
      <c r="R55" s="41" t="s">
        <v>323</v>
      </c>
      <c r="S55" s="41" t="s">
        <v>324</v>
      </c>
      <c r="T55" s="41" t="s">
        <v>325</v>
      </c>
      <c r="U55" s="41" t="s">
        <v>270</v>
      </c>
      <c r="V55" s="45" t="s">
        <v>80</v>
      </c>
      <c r="W55" s="41">
        <v>3897</v>
      </c>
      <c r="X55" s="41" t="s">
        <v>326</v>
      </c>
      <c r="Y55" s="46" t="s">
        <v>327</v>
      </c>
      <c r="Z55" s="47" t="s">
        <v>209</v>
      </c>
      <c r="AA55" s="44">
        <v>100</v>
      </c>
      <c r="AB55" s="49">
        <v>0</v>
      </c>
      <c r="AC55" s="45" t="s">
        <v>265</v>
      </c>
      <c r="AD55" s="44" t="s">
        <v>273</v>
      </c>
      <c r="AE55" s="50" t="s">
        <v>86</v>
      </c>
      <c r="AF55" s="45">
        <v>0</v>
      </c>
      <c r="AG55" s="45">
        <v>30</v>
      </c>
      <c r="AH55" s="45">
        <v>30.01</v>
      </c>
      <c r="AI55" s="45">
        <v>60</v>
      </c>
      <c r="AJ55" s="45">
        <v>60.01</v>
      </c>
      <c r="AK55" s="51">
        <v>110</v>
      </c>
      <c r="AL55" s="86"/>
      <c r="AM55" s="87"/>
      <c r="AN55" s="87"/>
      <c r="AO55" s="87">
        <v>100</v>
      </c>
      <c r="AP55" s="87">
        <v>100</v>
      </c>
      <c r="AQ55" s="87">
        <v>100</v>
      </c>
      <c r="AR55" s="87">
        <v>100</v>
      </c>
      <c r="AS55" s="87">
        <v>100</v>
      </c>
      <c r="AT55" s="87">
        <v>100</v>
      </c>
      <c r="AU55" s="87">
        <v>100</v>
      </c>
      <c r="AV55" s="87">
        <v>100</v>
      </c>
      <c r="AW55" s="87">
        <v>100</v>
      </c>
      <c r="AX55" s="45">
        <v>100</v>
      </c>
      <c r="AY55" s="53"/>
      <c r="AZ55" s="54"/>
      <c r="BA55" s="54"/>
      <c r="BB55" s="54"/>
      <c r="BC55" s="87">
        <v>0</v>
      </c>
      <c r="BD55" s="54"/>
      <c r="BE55" s="54"/>
      <c r="BF55" s="54"/>
      <c r="BG55" s="54"/>
      <c r="BH55" s="54"/>
      <c r="BI55" s="54"/>
      <c r="BJ55" s="54"/>
      <c r="BK55" s="54"/>
      <c r="BL55" s="54"/>
      <c r="BM55" s="85"/>
    </row>
    <row r="56" spans="1:65">
      <c r="A56" s="40">
        <v>2</v>
      </c>
      <c r="B56" s="41" t="s">
        <v>67</v>
      </c>
      <c r="C56" s="41">
        <v>2</v>
      </c>
      <c r="D56" s="41" t="s">
        <v>68</v>
      </c>
      <c r="E56" s="41">
        <v>1</v>
      </c>
      <c r="F56" s="41" t="s">
        <v>188</v>
      </c>
      <c r="G56" s="41">
        <v>2</v>
      </c>
      <c r="H56" s="41" t="s">
        <v>189</v>
      </c>
      <c r="I56" s="41">
        <v>4</v>
      </c>
      <c r="J56" s="41" t="s">
        <v>190</v>
      </c>
      <c r="K56" s="41" t="s">
        <v>191</v>
      </c>
      <c r="L56" s="41" t="s">
        <v>192</v>
      </c>
      <c r="M56" s="42">
        <v>196</v>
      </c>
      <c r="N56" s="41" t="s">
        <v>257</v>
      </c>
      <c r="O56" s="43">
        <v>4</v>
      </c>
      <c r="P56" s="44" t="s">
        <v>319</v>
      </c>
      <c r="Q56" s="40" t="s">
        <v>87</v>
      </c>
      <c r="R56" s="41" t="s">
        <v>328</v>
      </c>
      <c r="S56" s="41" t="s">
        <v>280</v>
      </c>
      <c r="T56" s="41" t="s">
        <v>281</v>
      </c>
      <c r="U56" s="41" t="s">
        <v>270</v>
      </c>
      <c r="V56" s="45" t="s">
        <v>80</v>
      </c>
      <c r="W56" s="41">
        <v>3897</v>
      </c>
      <c r="X56" s="41" t="s">
        <v>326</v>
      </c>
      <c r="Y56" s="46" t="s">
        <v>327</v>
      </c>
      <c r="Z56" s="47" t="s">
        <v>209</v>
      </c>
      <c r="AA56" s="44">
        <v>100</v>
      </c>
      <c r="AB56" s="49">
        <v>0</v>
      </c>
      <c r="AC56" s="45" t="s">
        <v>265</v>
      </c>
      <c r="AD56" s="44" t="s">
        <v>273</v>
      </c>
      <c r="AE56" s="50" t="s">
        <v>86</v>
      </c>
      <c r="AF56" s="45">
        <v>0</v>
      </c>
      <c r="AG56" s="45">
        <v>30</v>
      </c>
      <c r="AH56" s="45">
        <v>30.01</v>
      </c>
      <c r="AI56" s="45">
        <v>60</v>
      </c>
      <c r="AJ56" s="45">
        <v>60.01</v>
      </c>
      <c r="AK56" s="51">
        <v>110</v>
      </c>
      <c r="AL56" s="86"/>
      <c r="AM56" s="87"/>
      <c r="AN56" s="87"/>
      <c r="AO56" s="87">
        <v>100</v>
      </c>
      <c r="AP56" s="87">
        <v>100</v>
      </c>
      <c r="AQ56" s="87">
        <v>100</v>
      </c>
      <c r="AR56" s="87">
        <v>100</v>
      </c>
      <c r="AS56" s="87">
        <v>100</v>
      </c>
      <c r="AT56" s="87">
        <v>100</v>
      </c>
      <c r="AU56" s="87">
        <v>100</v>
      </c>
      <c r="AV56" s="87">
        <v>100</v>
      </c>
      <c r="AW56" s="87">
        <v>100</v>
      </c>
      <c r="AX56" s="45">
        <v>100</v>
      </c>
      <c r="AY56" s="53"/>
      <c r="AZ56" s="54"/>
      <c r="BA56" s="54"/>
      <c r="BB56" s="54"/>
      <c r="BC56" s="87">
        <v>0</v>
      </c>
      <c r="BD56" s="54"/>
      <c r="BE56" s="54"/>
      <c r="BF56" s="54"/>
      <c r="BG56" s="54"/>
      <c r="BH56" s="54"/>
      <c r="BI56" s="54"/>
      <c r="BJ56" s="54"/>
      <c r="BK56" s="54"/>
      <c r="BL56" s="54"/>
      <c r="BM56" s="85"/>
    </row>
    <row r="57" spans="1:65">
      <c r="A57" s="40">
        <v>2</v>
      </c>
      <c r="B57" s="41" t="s">
        <v>67</v>
      </c>
      <c r="C57" s="41">
        <v>2</v>
      </c>
      <c r="D57" s="41" t="s">
        <v>68</v>
      </c>
      <c r="E57" s="41">
        <v>1</v>
      </c>
      <c r="F57" s="41" t="s">
        <v>188</v>
      </c>
      <c r="G57" s="41">
        <v>2</v>
      </c>
      <c r="H57" s="41" t="s">
        <v>189</v>
      </c>
      <c r="I57" s="41">
        <v>4</v>
      </c>
      <c r="J57" s="41" t="s">
        <v>190</v>
      </c>
      <c r="K57" s="41" t="s">
        <v>191</v>
      </c>
      <c r="L57" s="41" t="s">
        <v>192</v>
      </c>
      <c r="M57" s="42">
        <v>196</v>
      </c>
      <c r="N57" s="41" t="s">
        <v>257</v>
      </c>
      <c r="O57" s="43">
        <v>4</v>
      </c>
      <c r="P57" s="44" t="s">
        <v>319</v>
      </c>
      <c r="Q57" s="40" t="s">
        <v>87</v>
      </c>
      <c r="R57" s="41" t="s">
        <v>329</v>
      </c>
      <c r="S57" s="41" t="s">
        <v>324</v>
      </c>
      <c r="T57" s="41" t="s">
        <v>325</v>
      </c>
      <c r="U57" s="41" t="s">
        <v>270</v>
      </c>
      <c r="V57" s="45" t="s">
        <v>80</v>
      </c>
      <c r="W57" s="41">
        <v>3897</v>
      </c>
      <c r="X57" s="41" t="s">
        <v>326</v>
      </c>
      <c r="Y57" s="46" t="s">
        <v>327</v>
      </c>
      <c r="Z57" s="47" t="s">
        <v>209</v>
      </c>
      <c r="AA57" s="44">
        <v>100</v>
      </c>
      <c r="AB57" s="49">
        <v>0</v>
      </c>
      <c r="AC57" s="45" t="s">
        <v>265</v>
      </c>
      <c r="AD57" s="44" t="s">
        <v>273</v>
      </c>
      <c r="AE57" s="50" t="s">
        <v>86</v>
      </c>
      <c r="AF57" s="45">
        <v>0</v>
      </c>
      <c r="AG57" s="45">
        <v>30</v>
      </c>
      <c r="AH57" s="45">
        <v>30.01</v>
      </c>
      <c r="AI57" s="45">
        <v>60</v>
      </c>
      <c r="AJ57" s="45">
        <v>60.01</v>
      </c>
      <c r="AK57" s="51">
        <v>110</v>
      </c>
      <c r="AL57" s="86"/>
      <c r="AM57" s="87"/>
      <c r="AN57" s="87"/>
      <c r="AO57" s="87">
        <v>100</v>
      </c>
      <c r="AP57" s="87">
        <v>100</v>
      </c>
      <c r="AQ57" s="87">
        <v>100</v>
      </c>
      <c r="AR57" s="87">
        <v>100</v>
      </c>
      <c r="AS57" s="87">
        <v>100</v>
      </c>
      <c r="AT57" s="87">
        <v>100</v>
      </c>
      <c r="AU57" s="87">
        <v>100</v>
      </c>
      <c r="AV57" s="87">
        <v>100</v>
      </c>
      <c r="AW57" s="87">
        <v>100</v>
      </c>
      <c r="AX57" s="45">
        <v>100</v>
      </c>
      <c r="AY57" s="53"/>
      <c r="AZ57" s="54"/>
      <c r="BA57" s="54"/>
      <c r="BB57" s="54"/>
      <c r="BC57" s="87">
        <v>0</v>
      </c>
      <c r="BD57" s="54"/>
      <c r="BE57" s="54"/>
      <c r="BF57" s="54"/>
      <c r="BG57" s="54"/>
      <c r="BH57" s="54"/>
      <c r="BI57" s="54"/>
      <c r="BJ57" s="54"/>
      <c r="BK57" s="54"/>
      <c r="BL57" s="54"/>
      <c r="BM57" s="85"/>
    </row>
    <row r="58" spans="1:65">
      <c r="A58" s="40">
        <v>2</v>
      </c>
      <c r="B58" s="41" t="s">
        <v>67</v>
      </c>
      <c r="C58" s="41">
        <v>2</v>
      </c>
      <c r="D58" s="41" t="s">
        <v>68</v>
      </c>
      <c r="E58" s="41">
        <v>1</v>
      </c>
      <c r="F58" s="41" t="s">
        <v>188</v>
      </c>
      <c r="G58" s="41">
        <v>2</v>
      </c>
      <c r="H58" s="41" t="s">
        <v>189</v>
      </c>
      <c r="I58" s="41">
        <v>4</v>
      </c>
      <c r="J58" s="41" t="s">
        <v>190</v>
      </c>
      <c r="K58" s="41" t="s">
        <v>191</v>
      </c>
      <c r="L58" s="41" t="s">
        <v>192</v>
      </c>
      <c r="M58" s="42">
        <v>196</v>
      </c>
      <c r="N58" s="41" t="s">
        <v>257</v>
      </c>
      <c r="O58" s="43">
        <v>4</v>
      </c>
      <c r="P58" s="44" t="s">
        <v>319</v>
      </c>
      <c r="Q58" s="40" t="s">
        <v>87</v>
      </c>
      <c r="R58" s="41" t="s">
        <v>330</v>
      </c>
      <c r="S58" s="41" t="s">
        <v>294</v>
      </c>
      <c r="T58" s="41" t="s">
        <v>295</v>
      </c>
      <c r="U58" s="41" t="s">
        <v>270</v>
      </c>
      <c r="V58" s="45" t="s">
        <v>80</v>
      </c>
      <c r="W58" s="41">
        <v>6013</v>
      </c>
      <c r="X58" s="41" t="s">
        <v>310</v>
      </c>
      <c r="Y58" s="46" t="s">
        <v>311</v>
      </c>
      <c r="Z58" s="47" t="s">
        <v>209</v>
      </c>
      <c r="AA58" s="44">
        <v>100</v>
      </c>
      <c r="AB58" s="49">
        <v>0</v>
      </c>
      <c r="AC58" s="45" t="s">
        <v>265</v>
      </c>
      <c r="AD58" s="44" t="s">
        <v>85</v>
      </c>
      <c r="AE58" s="50" t="s">
        <v>86</v>
      </c>
      <c r="AF58" s="45">
        <v>0</v>
      </c>
      <c r="AG58" s="45">
        <v>60</v>
      </c>
      <c r="AH58" s="45">
        <v>60.01</v>
      </c>
      <c r="AI58" s="45">
        <v>90</v>
      </c>
      <c r="AJ58" s="45">
        <v>90.01</v>
      </c>
      <c r="AK58" s="51">
        <v>110</v>
      </c>
      <c r="AL58" s="86"/>
      <c r="AM58" s="87"/>
      <c r="AN58" s="87"/>
      <c r="AO58" s="87">
        <v>100</v>
      </c>
      <c r="AP58" s="87">
        <v>100</v>
      </c>
      <c r="AQ58" s="87">
        <v>100</v>
      </c>
      <c r="AR58" s="87">
        <v>100</v>
      </c>
      <c r="AS58" s="87">
        <v>100</v>
      </c>
      <c r="AT58" s="87">
        <v>100</v>
      </c>
      <c r="AU58" s="87">
        <v>100</v>
      </c>
      <c r="AV58" s="87">
        <v>100</v>
      </c>
      <c r="AW58" s="87">
        <v>100</v>
      </c>
      <c r="AX58" s="45">
        <v>100</v>
      </c>
      <c r="AY58" s="53"/>
      <c r="AZ58" s="54"/>
      <c r="BA58" s="54"/>
      <c r="BB58" s="54"/>
      <c r="BC58" s="87">
        <v>0</v>
      </c>
      <c r="BD58" s="54"/>
      <c r="BE58" s="54"/>
      <c r="BF58" s="54"/>
      <c r="BG58" s="54"/>
      <c r="BH58" s="54"/>
      <c r="BI58" s="54"/>
      <c r="BJ58" s="54"/>
      <c r="BK58" s="54"/>
      <c r="BL58" s="54"/>
      <c r="BM58" s="85"/>
    </row>
    <row r="59" spans="1:65">
      <c r="A59" s="40">
        <v>2</v>
      </c>
      <c r="B59" s="41" t="s">
        <v>67</v>
      </c>
      <c r="C59" s="41">
        <v>2</v>
      </c>
      <c r="D59" s="41" t="s">
        <v>68</v>
      </c>
      <c r="E59" s="41">
        <v>1</v>
      </c>
      <c r="F59" s="41" t="s">
        <v>188</v>
      </c>
      <c r="G59" s="41">
        <v>2</v>
      </c>
      <c r="H59" s="41" t="s">
        <v>189</v>
      </c>
      <c r="I59" s="41">
        <v>4</v>
      </c>
      <c r="J59" s="41" t="s">
        <v>190</v>
      </c>
      <c r="K59" s="41" t="s">
        <v>191</v>
      </c>
      <c r="L59" s="41" t="s">
        <v>192</v>
      </c>
      <c r="M59" s="42">
        <v>196</v>
      </c>
      <c r="N59" s="41" t="s">
        <v>257</v>
      </c>
      <c r="O59" s="43">
        <v>4</v>
      </c>
      <c r="P59" s="44" t="s">
        <v>319</v>
      </c>
      <c r="Q59" s="40" t="s">
        <v>87</v>
      </c>
      <c r="R59" s="41" t="s">
        <v>274</v>
      </c>
      <c r="S59" s="41" t="s">
        <v>303</v>
      </c>
      <c r="T59" s="41" t="s">
        <v>304</v>
      </c>
      <c r="U59" s="41" t="s">
        <v>270</v>
      </c>
      <c r="V59" s="45" t="s">
        <v>80</v>
      </c>
      <c r="W59" s="41">
        <v>6457</v>
      </c>
      <c r="X59" s="41" t="s">
        <v>317</v>
      </c>
      <c r="Y59" s="46" t="s">
        <v>318</v>
      </c>
      <c r="Z59" s="47" t="s">
        <v>209</v>
      </c>
      <c r="AA59" s="44">
        <v>100</v>
      </c>
      <c r="AB59" s="49">
        <v>0</v>
      </c>
      <c r="AC59" s="45" t="s">
        <v>265</v>
      </c>
      <c r="AD59" s="44" t="s">
        <v>85</v>
      </c>
      <c r="AE59" s="50" t="s">
        <v>86</v>
      </c>
      <c r="AF59" s="45">
        <v>0</v>
      </c>
      <c r="AG59" s="45">
        <v>60</v>
      </c>
      <c r="AH59" s="45">
        <v>60.01</v>
      </c>
      <c r="AI59" s="45">
        <v>90</v>
      </c>
      <c r="AJ59" s="45">
        <v>90.01</v>
      </c>
      <c r="AK59" s="51">
        <v>110</v>
      </c>
      <c r="AL59" s="86"/>
      <c r="AM59" s="87"/>
      <c r="AN59" s="87"/>
      <c r="AO59" s="87">
        <v>100</v>
      </c>
      <c r="AP59" s="87">
        <v>100</v>
      </c>
      <c r="AQ59" s="87">
        <v>100</v>
      </c>
      <c r="AR59" s="87">
        <v>100</v>
      </c>
      <c r="AS59" s="87">
        <v>100</v>
      </c>
      <c r="AT59" s="87">
        <v>100</v>
      </c>
      <c r="AU59" s="87">
        <v>100</v>
      </c>
      <c r="AV59" s="87">
        <v>100</v>
      </c>
      <c r="AW59" s="87">
        <v>100</v>
      </c>
      <c r="AX59" s="45">
        <v>100</v>
      </c>
      <c r="AY59" s="53"/>
      <c r="AZ59" s="54"/>
      <c r="BA59" s="54"/>
      <c r="BB59" s="54"/>
      <c r="BC59" s="87">
        <v>0</v>
      </c>
      <c r="BD59" s="54"/>
      <c r="BE59" s="54"/>
      <c r="BF59" s="54"/>
      <c r="BG59" s="54"/>
      <c r="BH59" s="54"/>
      <c r="BI59" s="54"/>
      <c r="BJ59" s="54"/>
      <c r="BK59" s="54"/>
      <c r="BL59" s="54"/>
      <c r="BM59" s="85"/>
    </row>
    <row r="60" spans="1:65">
      <c r="A60" s="40">
        <v>2</v>
      </c>
      <c r="B60" s="41" t="s">
        <v>67</v>
      </c>
      <c r="C60" s="41">
        <v>2</v>
      </c>
      <c r="D60" s="41" t="s">
        <v>68</v>
      </c>
      <c r="E60" s="41">
        <v>1</v>
      </c>
      <c r="F60" s="41" t="s">
        <v>188</v>
      </c>
      <c r="G60" s="41">
        <v>2</v>
      </c>
      <c r="H60" s="41" t="s">
        <v>189</v>
      </c>
      <c r="I60" s="41">
        <v>4</v>
      </c>
      <c r="J60" s="41" t="s">
        <v>190</v>
      </c>
      <c r="K60" s="41" t="s">
        <v>191</v>
      </c>
      <c r="L60" s="41" t="s">
        <v>192</v>
      </c>
      <c r="M60" s="42">
        <v>196</v>
      </c>
      <c r="N60" s="41" t="s">
        <v>257</v>
      </c>
      <c r="O60" s="43">
        <v>4</v>
      </c>
      <c r="P60" s="44" t="s">
        <v>319</v>
      </c>
      <c r="Q60" s="40" t="s">
        <v>87</v>
      </c>
      <c r="R60" s="41" t="s">
        <v>279</v>
      </c>
      <c r="S60" s="41" t="s">
        <v>297</v>
      </c>
      <c r="T60" s="41" t="s">
        <v>298</v>
      </c>
      <c r="U60" s="41" t="s">
        <v>270</v>
      </c>
      <c r="V60" s="45" t="s">
        <v>80</v>
      </c>
      <c r="W60" s="41">
        <v>3894</v>
      </c>
      <c r="X60" s="41" t="s">
        <v>282</v>
      </c>
      <c r="Y60" s="46" t="s">
        <v>283</v>
      </c>
      <c r="Z60" s="47" t="s">
        <v>209</v>
      </c>
      <c r="AA60" s="44">
        <v>100</v>
      </c>
      <c r="AB60" s="49">
        <v>0</v>
      </c>
      <c r="AC60" s="45" t="s">
        <v>265</v>
      </c>
      <c r="AD60" s="44" t="s">
        <v>273</v>
      </c>
      <c r="AE60" s="50" t="s">
        <v>86</v>
      </c>
      <c r="AF60" s="45">
        <v>0</v>
      </c>
      <c r="AG60" s="45">
        <v>30</v>
      </c>
      <c r="AH60" s="45">
        <v>30.01</v>
      </c>
      <c r="AI60" s="45">
        <v>60</v>
      </c>
      <c r="AJ60" s="45">
        <v>60.01</v>
      </c>
      <c r="AK60" s="51">
        <v>110</v>
      </c>
      <c r="AL60" s="86"/>
      <c r="AM60" s="87"/>
      <c r="AN60" s="87"/>
      <c r="AO60" s="87">
        <v>100</v>
      </c>
      <c r="AP60" s="87">
        <v>100</v>
      </c>
      <c r="AQ60" s="87">
        <v>100</v>
      </c>
      <c r="AR60" s="87">
        <v>100</v>
      </c>
      <c r="AS60" s="87">
        <v>100</v>
      </c>
      <c r="AT60" s="87">
        <v>100</v>
      </c>
      <c r="AU60" s="87">
        <v>100</v>
      </c>
      <c r="AV60" s="87">
        <v>100</v>
      </c>
      <c r="AW60" s="87">
        <v>100</v>
      </c>
      <c r="AX60" s="45">
        <v>100</v>
      </c>
      <c r="AY60" s="53"/>
      <c r="AZ60" s="54"/>
      <c r="BA60" s="54"/>
      <c r="BB60" s="54"/>
      <c r="BC60" s="87">
        <v>0</v>
      </c>
      <c r="BD60" s="54"/>
      <c r="BE60" s="54"/>
      <c r="BF60" s="54"/>
      <c r="BG60" s="54"/>
      <c r="BH60" s="54"/>
      <c r="BI60" s="54"/>
      <c r="BJ60" s="54"/>
      <c r="BK60" s="54"/>
      <c r="BL60" s="54"/>
      <c r="BM60" s="85"/>
    </row>
    <row r="61" spans="1:65">
      <c r="A61" s="40">
        <v>2</v>
      </c>
      <c r="B61" s="41" t="s">
        <v>67</v>
      </c>
      <c r="C61" s="41">
        <v>2</v>
      </c>
      <c r="D61" s="41" t="s">
        <v>68</v>
      </c>
      <c r="E61" s="41">
        <v>1</v>
      </c>
      <c r="F61" s="41" t="s">
        <v>188</v>
      </c>
      <c r="G61" s="41">
        <v>2</v>
      </c>
      <c r="H61" s="41" t="s">
        <v>189</v>
      </c>
      <c r="I61" s="41">
        <v>4</v>
      </c>
      <c r="J61" s="41" t="s">
        <v>190</v>
      </c>
      <c r="K61" s="41" t="s">
        <v>191</v>
      </c>
      <c r="L61" s="41" t="s">
        <v>192</v>
      </c>
      <c r="M61" s="42">
        <v>196</v>
      </c>
      <c r="N61" s="41" t="s">
        <v>257</v>
      </c>
      <c r="O61" s="43">
        <v>4</v>
      </c>
      <c r="P61" s="44" t="s">
        <v>319</v>
      </c>
      <c r="Q61" s="40" t="s">
        <v>87</v>
      </c>
      <c r="R61" s="41" t="s">
        <v>284</v>
      </c>
      <c r="S61" s="41" t="s">
        <v>299</v>
      </c>
      <c r="T61" s="41" t="s">
        <v>300</v>
      </c>
      <c r="U61" s="41" t="s">
        <v>270</v>
      </c>
      <c r="V61" s="45" t="s">
        <v>80</v>
      </c>
      <c r="W61" s="41">
        <v>3903</v>
      </c>
      <c r="X61" s="41" t="s">
        <v>287</v>
      </c>
      <c r="Y61" s="46" t="s">
        <v>288</v>
      </c>
      <c r="Z61" s="47" t="s">
        <v>209</v>
      </c>
      <c r="AA61" s="44">
        <v>100</v>
      </c>
      <c r="AB61" s="49">
        <v>0</v>
      </c>
      <c r="AC61" s="45" t="s">
        <v>265</v>
      </c>
      <c r="AD61" s="44" t="s">
        <v>273</v>
      </c>
      <c r="AE61" s="50" t="s">
        <v>86</v>
      </c>
      <c r="AF61" s="45">
        <v>0</v>
      </c>
      <c r="AG61" s="45">
        <v>30</v>
      </c>
      <c r="AH61" s="45">
        <v>30.01</v>
      </c>
      <c r="AI61" s="45">
        <v>60</v>
      </c>
      <c r="AJ61" s="45">
        <v>60.01</v>
      </c>
      <c r="AK61" s="51">
        <v>110</v>
      </c>
      <c r="AL61" s="86"/>
      <c r="AM61" s="87"/>
      <c r="AN61" s="87"/>
      <c r="AO61" s="87">
        <v>100</v>
      </c>
      <c r="AP61" s="87">
        <v>100</v>
      </c>
      <c r="AQ61" s="87">
        <v>100</v>
      </c>
      <c r="AR61" s="87">
        <v>100</v>
      </c>
      <c r="AS61" s="87">
        <v>100</v>
      </c>
      <c r="AT61" s="87">
        <v>100</v>
      </c>
      <c r="AU61" s="87">
        <v>100</v>
      </c>
      <c r="AV61" s="87">
        <v>100</v>
      </c>
      <c r="AW61" s="87">
        <v>100</v>
      </c>
      <c r="AX61" s="45">
        <v>100</v>
      </c>
      <c r="AY61" s="53"/>
      <c r="AZ61" s="54"/>
      <c r="BA61" s="54"/>
      <c r="BB61" s="54"/>
      <c r="BC61" s="87">
        <v>0</v>
      </c>
      <c r="BD61" s="54"/>
      <c r="BE61" s="54"/>
      <c r="BF61" s="54"/>
      <c r="BG61" s="54"/>
      <c r="BH61" s="54"/>
      <c r="BI61" s="54"/>
      <c r="BJ61" s="54"/>
      <c r="BK61" s="54"/>
      <c r="BL61" s="54"/>
      <c r="BM61" s="85"/>
    </row>
    <row r="62" spans="1:65">
      <c r="A62" s="40">
        <v>2</v>
      </c>
      <c r="B62" s="41" t="s">
        <v>67</v>
      </c>
      <c r="C62" s="41">
        <v>2</v>
      </c>
      <c r="D62" s="41" t="s">
        <v>68</v>
      </c>
      <c r="E62" s="41">
        <v>1</v>
      </c>
      <c r="F62" s="41" t="s">
        <v>188</v>
      </c>
      <c r="G62" s="41">
        <v>2</v>
      </c>
      <c r="H62" s="41" t="s">
        <v>189</v>
      </c>
      <c r="I62" s="41">
        <v>4</v>
      </c>
      <c r="J62" s="41" t="s">
        <v>190</v>
      </c>
      <c r="K62" s="41" t="s">
        <v>191</v>
      </c>
      <c r="L62" s="41" t="s">
        <v>192</v>
      </c>
      <c r="M62" s="42">
        <v>196</v>
      </c>
      <c r="N62" s="41" t="s">
        <v>257</v>
      </c>
      <c r="O62" s="43"/>
      <c r="P62" s="44" t="s">
        <v>169</v>
      </c>
      <c r="Q62" s="40" t="s">
        <v>170</v>
      </c>
      <c r="R62" s="41" t="s">
        <v>331</v>
      </c>
      <c r="S62" s="41" t="s">
        <v>332</v>
      </c>
      <c r="T62" s="41" t="s">
        <v>333</v>
      </c>
      <c r="U62" s="41" t="s">
        <v>334</v>
      </c>
      <c r="V62" s="45" t="s">
        <v>80</v>
      </c>
      <c r="W62" s="41">
        <v>3673</v>
      </c>
      <c r="X62" s="41" t="s">
        <v>335</v>
      </c>
      <c r="Y62" s="46" t="s">
        <v>336</v>
      </c>
      <c r="Z62" s="47" t="s">
        <v>209</v>
      </c>
      <c r="AA62" s="44">
        <v>100</v>
      </c>
      <c r="AB62" s="49">
        <v>0</v>
      </c>
      <c r="AC62" s="45" t="s">
        <v>265</v>
      </c>
      <c r="AD62" s="44" t="s">
        <v>178</v>
      </c>
      <c r="AE62" s="50" t="s">
        <v>86</v>
      </c>
      <c r="AF62" s="45">
        <v>0</v>
      </c>
      <c r="AG62" s="45">
        <v>30</v>
      </c>
      <c r="AH62" s="45">
        <v>30.01</v>
      </c>
      <c r="AI62" s="45">
        <v>60</v>
      </c>
      <c r="AJ62" s="45">
        <v>60.01</v>
      </c>
      <c r="AK62" s="51">
        <v>110</v>
      </c>
      <c r="AL62" s="86"/>
      <c r="AM62" s="87"/>
      <c r="AN62" s="87"/>
      <c r="AO62" s="87">
        <v>100</v>
      </c>
      <c r="AP62" s="87">
        <v>100</v>
      </c>
      <c r="AQ62" s="87">
        <v>100</v>
      </c>
      <c r="AR62" s="87">
        <v>100</v>
      </c>
      <c r="AS62" s="87">
        <v>100</v>
      </c>
      <c r="AT62" s="87">
        <v>100</v>
      </c>
      <c r="AU62" s="87">
        <v>100</v>
      </c>
      <c r="AV62" s="87">
        <v>100</v>
      </c>
      <c r="AW62" s="87">
        <v>100</v>
      </c>
      <c r="AX62" s="45">
        <v>100</v>
      </c>
      <c r="AY62" s="53"/>
      <c r="AZ62" s="54"/>
      <c r="BA62" s="54"/>
      <c r="BB62" s="54"/>
      <c r="BC62" s="87">
        <v>12.5</v>
      </c>
      <c r="BD62" s="54"/>
      <c r="BE62" s="54"/>
      <c r="BF62" s="54"/>
      <c r="BG62" s="54"/>
      <c r="BH62" s="54"/>
      <c r="BI62" s="54"/>
      <c r="BJ62" s="54"/>
      <c r="BK62" s="54"/>
      <c r="BL62" s="54"/>
      <c r="BM62" s="85"/>
    </row>
    <row r="63" spans="1:65">
      <c r="A63" s="40">
        <v>2</v>
      </c>
      <c r="B63" s="41" t="s">
        <v>67</v>
      </c>
      <c r="C63" s="41">
        <v>2</v>
      </c>
      <c r="D63" s="41" t="s">
        <v>68</v>
      </c>
      <c r="E63" s="41">
        <v>1</v>
      </c>
      <c r="F63" s="41" t="s">
        <v>188</v>
      </c>
      <c r="G63" s="41">
        <v>2</v>
      </c>
      <c r="H63" s="41" t="s">
        <v>189</v>
      </c>
      <c r="I63" s="41">
        <v>4</v>
      </c>
      <c r="J63" s="41" t="s">
        <v>190</v>
      </c>
      <c r="K63" s="41" t="s">
        <v>191</v>
      </c>
      <c r="L63" s="41" t="s">
        <v>192</v>
      </c>
      <c r="M63" s="42">
        <v>196</v>
      </c>
      <c r="N63" s="41" t="s">
        <v>257</v>
      </c>
      <c r="O63" s="43"/>
      <c r="P63" s="44" t="s">
        <v>169</v>
      </c>
      <c r="Q63" s="40" t="s">
        <v>180</v>
      </c>
      <c r="R63" s="41" t="s">
        <v>337</v>
      </c>
      <c r="S63" s="41" t="s">
        <v>338</v>
      </c>
      <c r="T63" s="41" t="s">
        <v>339</v>
      </c>
      <c r="U63" s="41" t="s">
        <v>340</v>
      </c>
      <c r="V63" s="45" t="s">
        <v>80</v>
      </c>
      <c r="W63" s="41">
        <v>3696</v>
      </c>
      <c r="X63" s="41" t="s">
        <v>341</v>
      </c>
      <c r="Y63" s="46" t="s">
        <v>342</v>
      </c>
      <c r="Z63" s="47" t="s">
        <v>293</v>
      </c>
      <c r="AA63" s="44">
        <v>37</v>
      </c>
      <c r="AB63" s="49">
        <v>0</v>
      </c>
      <c r="AC63" s="45" t="s">
        <v>265</v>
      </c>
      <c r="AD63" s="44" t="s">
        <v>178</v>
      </c>
      <c r="AE63" s="50" t="s">
        <v>86</v>
      </c>
      <c r="AF63" s="45">
        <v>0</v>
      </c>
      <c r="AG63" s="45">
        <v>30</v>
      </c>
      <c r="AH63" s="45">
        <v>30.01</v>
      </c>
      <c r="AI63" s="45">
        <v>60</v>
      </c>
      <c r="AJ63" s="45">
        <v>60.01</v>
      </c>
      <c r="AK63" s="51">
        <v>110</v>
      </c>
      <c r="AL63" s="86"/>
      <c r="AM63" s="87"/>
      <c r="AN63" s="87"/>
      <c r="AO63" s="87">
        <v>3</v>
      </c>
      <c r="AP63" s="87">
        <v>6</v>
      </c>
      <c r="AQ63" s="87">
        <v>10</v>
      </c>
      <c r="AR63" s="87">
        <v>15</v>
      </c>
      <c r="AS63" s="87">
        <v>21</v>
      </c>
      <c r="AT63" s="87">
        <v>26</v>
      </c>
      <c r="AU63" s="87">
        <v>30</v>
      </c>
      <c r="AV63" s="87">
        <v>34</v>
      </c>
      <c r="AW63" s="87">
        <v>37</v>
      </c>
      <c r="AX63" s="45">
        <v>37</v>
      </c>
      <c r="AY63" s="53" t="s">
        <v>343</v>
      </c>
      <c r="AZ63" s="54"/>
      <c r="BA63" s="54"/>
      <c r="BB63" s="54"/>
      <c r="BC63" s="87">
        <v>1</v>
      </c>
      <c r="BD63" s="54"/>
      <c r="BE63" s="54"/>
      <c r="BF63" s="54"/>
      <c r="BG63" s="54"/>
      <c r="BH63" s="54"/>
      <c r="BI63" s="54"/>
      <c r="BJ63" s="54"/>
      <c r="BK63" s="54"/>
      <c r="BL63" s="54"/>
      <c r="BM63" s="85"/>
    </row>
    <row r="64" spans="1:65">
      <c r="A64" s="40">
        <v>2</v>
      </c>
      <c r="B64" s="41" t="s">
        <v>67</v>
      </c>
      <c r="C64" s="41">
        <v>2</v>
      </c>
      <c r="D64" s="41" t="s">
        <v>68</v>
      </c>
      <c r="E64" s="41">
        <v>5</v>
      </c>
      <c r="F64" s="41" t="s">
        <v>344</v>
      </c>
      <c r="G64" s="41">
        <v>3</v>
      </c>
      <c r="H64" s="41" t="s">
        <v>345</v>
      </c>
      <c r="I64" s="41">
        <v>2</v>
      </c>
      <c r="J64" s="41" t="s">
        <v>344</v>
      </c>
      <c r="K64" s="41" t="s">
        <v>191</v>
      </c>
      <c r="L64" s="41" t="s">
        <v>192</v>
      </c>
      <c r="M64" s="42">
        <v>197</v>
      </c>
      <c r="N64" s="41" t="s">
        <v>346</v>
      </c>
      <c r="O64" s="43">
        <v>1</v>
      </c>
      <c r="P64" s="44" t="s">
        <v>347</v>
      </c>
      <c r="Q64" s="40" t="s">
        <v>76</v>
      </c>
      <c r="R64" s="41" t="s">
        <v>347</v>
      </c>
      <c r="S64" s="41" t="s">
        <v>348</v>
      </c>
      <c r="T64" s="41" t="s">
        <v>349</v>
      </c>
      <c r="U64" s="41" t="s">
        <v>350</v>
      </c>
      <c r="V64" s="45" t="s">
        <v>80</v>
      </c>
      <c r="W64" s="41">
        <v>3848</v>
      </c>
      <c r="X64" s="41" t="s">
        <v>351</v>
      </c>
      <c r="Y64" s="46" t="s">
        <v>352</v>
      </c>
      <c r="Z64" s="47" t="s">
        <v>353</v>
      </c>
      <c r="AA64" s="48">
        <v>27290000</v>
      </c>
      <c r="AB64" s="49">
        <v>100</v>
      </c>
      <c r="AC64" s="45" t="s">
        <v>84</v>
      </c>
      <c r="AD64" s="44" t="s">
        <v>273</v>
      </c>
      <c r="AE64" s="50" t="s">
        <v>86</v>
      </c>
      <c r="AF64" s="45">
        <v>0</v>
      </c>
      <c r="AG64" s="45">
        <v>30</v>
      </c>
      <c r="AH64" s="45">
        <v>30.01</v>
      </c>
      <c r="AI64" s="45">
        <v>60</v>
      </c>
      <c r="AJ64" s="45">
        <v>60.01</v>
      </c>
      <c r="AK64" s="51">
        <v>110</v>
      </c>
      <c r="AL64" s="52"/>
      <c r="AM64" s="45"/>
      <c r="AN64" s="45"/>
      <c r="AO64" s="45"/>
      <c r="AP64" s="45"/>
      <c r="AQ64" s="45"/>
      <c r="AR64" s="45"/>
      <c r="AS64" s="45"/>
      <c r="AT64" s="45"/>
      <c r="AU64" s="45"/>
      <c r="AV64" s="45"/>
      <c r="AW64" s="45"/>
      <c r="AX64" s="45"/>
      <c r="AY64" s="53"/>
      <c r="AZ64" s="54"/>
      <c r="BA64" s="54"/>
      <c r="BB64" s="54"/>
      <c r="BC64" s="54"/>
      <c r="BD64" s="54"/>
      <c r="BE64" s="54"/>
      <c r="BF64" s="54"/>
      <c r="BG64" s="54"/>
      <c r="BH64" s="54"/>
      <c r="BI64" s="54"/>
      <c r="BJ64" s="54"/>
      <c r="BK64" s="54"/>
      <c r="BL64" s="54"/>
      <c r="BM64" s="85"/>
    </row>
    <row r="65" spans="1:65">
      <c r="A65" s="40">
        <v>2</v>
      </c>
      <c r="B65" s="41" t="s">
        <v>67</v>
      </c>
      <c r="C65" s="41">
        <v>2</v>
      </c>
      <c r="D65" s="41" t="s">
        <v>68</v>
      </c>
      <c r="E65" s="41">
        <v>5</v>
      </c>
      <c r="F65" s="41" t="s">
        <v>344</v>
      </c>
      <c r="G65" s="41">
        <v>3</v>
      </c>
      <c r="H65" s="41" t="s">
        <v>345</v>
      </c>
      <c r="I65" s="41">
        <v>2</v>
      </c>
      <c r="J65" s="41" t="s">
        <v>344</v>
      </c>
      <c r="K65" s="41" t="s">
        <v>191</v>
      </c>
      <c r="L65" s="41" t="s">
        <v>192</v>
      </c>
      <c r="M65" s="42">
        <v>197</v>
      </c>
      <c r="N65" s="41" t="s">
        <v>346</v>
      </c>
      <c r="O65" s="43">
        <v>1</v>
      </c>
      <c r="P65" s="44" t="s">
        <v>347</v>
      </c>
      <c r="Q65" s="40" t="s">
        <v>87</v>
      </c>
      <c r="R65" s="41" t="s">
        <v>354</v>
      </c>
      <c r="S65" s="41" t="s">
        <v>348</v>
      </c>
      <c r="T65" s="41" t="s">
        <v>349</v>
      </c>
      <c r="U65" s="41" t="s">
        <v>350</v>
      </c>
      <c r="V65" s="45" t="s">
        <v>80</v>
      </c>
      <c r="W65" s="41">
        <v>3848</v>
      </c>
      <c r="X65" s="41" t="s">
        <v>351</v>
      </c>
      <c r="Y65" s="46" t="s">
        <v>352</v>
      </c>
      <c r="Z65" s="47" t="s">
        <v>353</v>
      </c>
      <c r="AA65" s="48">
        <v>4643</v>
      </c>
      <c r="AB65" s="49">
        <v>100</v>
      </c>
      <c r="AC65" s="45" t="s">
        <v>84</v>
      </c>
      <c r="AD65" s="44" t="s">
        <v>273</v>
      </c>
      <c r="AE65" s="50" t="s">
        <v>86</v>
      </c>
      <c r="AF65" s="45">
        <v>0</v>
      </c>
      <c r="AG65" s="45">
        <v>30</v>
      </c>
      <c r="AH65" s="45">
        <v>30.01</v>
      </c>
      <c r="AI65" s="45">
        <v>60</v>
      </c>
      <c r="AJ65" s="45">
        <v>60.01</v>
      </c>
      <c r="AK65" s="51">
        <v>110</v>
      </c>
      <c r="AL65" s="52"/>
      <c r="AM65" s="45"/>
      <c r="AN65" s="45"/>
      <c r="AO65" s="45"/>
      <c r="AP65" s="45"/>
      <c r="AQ65" s="45"/>
      <c r="AR65" s="45"/>
      <c r="AS65" s="45"/>
      <c r="AT65" s="45"/>
      <c r="AU65" s="45"/>
      <c r="AV65" s="45"/>
      <c r="AW65" s="45"/>
      <c r="AX65" s="45"/>
      <c r="AY65" s="53"/>
      <c r="AZ65" s="54"/>
      <c r="BA65" s="54"/>
      <c r="BB65" s="54"/>
      <c r="BC65" s="54"/>
      <c r="BD65" s="54"/>
      <c r="BE65" s="54"/>
      <c r="BF65" s="54"/>
      <c r="BG65" s="54"/>
      <c r="BH65" s="54"/>
      <c r="BI65" s="54"/>
      <c r="BJ65" s="54"/>
      <c r="BK65" s="54"/>
      <c r="BL65" s="54"/>
      <c r="BM65" s="85"/>
    </row>
    <row r="66" spans="1:65">
      <c r="A66" s="40">
        <v>2</v>
      </c>
      <c r="B66" s="41" t="s">
        <v>67</v>
      </c>
      <c r="C66" s="41">
        <v>2</v>
      </c>
      <c r="D66" s="41" t="s">
        <v>68</v>
      </c>
      <c r="E66" s="41">
        <v>5</v>
      </c>
      <c r="F66" s="41" t="s">
        <v>344</v>
      </c>
      <c r="G66" s="41">
        <v>3</v>
      </c>
      <c r="H66" s="41" t="s">
        <v>345</v>
      </c>
      <c r="I66" s="41">
        <v>2</v>
      </c>
      <c r="J66" s="41" t="s">
        <v>344</v>
      </c>
      <c r="K66" s="41" t="s">
        <v>191</v>
      </c>
      <c r="L66" s="41" t="s">
        <v>192</v>
      </c>
      <c r="M66" s="42">
        <v>197</v>
      </c>
      <c r="N66" s="41" t="s">
        <v>346</v>
      </c>
      <c r="O66" s="43">
        <v>2</v>
      </c>
      <c r="P66" s="44" t="s">
        <v>355</v>
      </c>
      <c r="Q66" s="40" t="s">
        <v>76</v>
      </c>
      <c r="R66" s="41" t="s">
        <v>355</v>
      </c>
      <c r="S66" s="41" t="s">
        <v>356</v>
      </c>
      <c r="T66" s="41" t="s">
        <v>357</v>
      </c>
      <c r="U66" s="41" t="s">
        <v>350</v>
      </c>
      <c r="V66" s="45" t="s">
        <v>80</v>
      </c>
      <c r="W66" s="41">
        <v>3865</v>
      </c>
      <c r="X66" s="41" t="s">
        <v>358</v>
      </c>
      <c r="Y66" s="46" t="s">
        <v>359</v>
      </c>
      <c r="Z66" s="47" t="s">
        <v>360</v>
      </c>
      <c r="AA66" s="48">
        <v>1000</v>
      </c>
      <c r="AB66" s="49">
        <v>800</v>
      </c>
      <c r="AC66" s="45" t="s">
        <v>202</v>
      </c>
      <c r="AD66" s="44" t="s">
        <v>178</v>
      </c>
      <c r="AE66" s="50" t="s">
        <v>86</v>
      </c>
      <c r="AF66" s="45">
        <v>0</v>
      </c>
      <c r="AG66" s="45">
        <v>80</v>
      </c>
      <c r="AH66" s="45">
        <v>80.010000000000005</v>
      </c>
      <c r="AI66" s="45">
        <v>90</v>
      </c>
      <c r="AJ66" s="45">
        <v>90.01</v>
      </c>
      <c r="AK66" s="51">
        <v>110</v>
      </c>
      <c r="AL66" s="52"/>
      <c r="AM66" s="45"/>
      <c r="AN66" s="45"/>
      <c r="AO66" s="45"/>
      <c r="AP66" s="45"/>
      <c r="AQ66" s="45"/>
      <c r="AR66" s="45"/>
      <c r="AS66" s="45"/>
      <c r="AT66" s="45"/>
      <c r="AU66" s="45"/>
      <c r="AV66" s="45"/>
      <c r="AW66" s="45"/>
      <c r="AX66" s="45"/>
      <c r="AY66" s="53"/>
      <c r="AZ66" s="54"/>
      <c r="BA66" s="54"/>
      <c r="BB66" s="54"/>
      <c r="BC66" s="54"/>
      <c r="BD66" s="54"/>
      <c r="BE66" s="54"/>
      <c r="BF66" s="54"/>
      <c r="BG66" s="54"/>
      <c r="BH66" s="54"/>
      <c r="BI66" s="54"/>
      <c r="BJ66" s="54"/>
      <c r="BK66" s="54"/>
      <c r="BL66" s="54"/>
      <c r="BM66" s="85"/>
    </row>
    <row r="67" spans="1:65">
      <c r="A67" s="40">
        <v>2</v>
      </c>
      <c r="B67" s="41" t="s">
        <v>67</v>
      </c>
      <c r="C67" s="41">
        <v>2</v>
      </c>
      <c r="D67" s="41" t="s">
        <v>68</v>
      </c>
      <c r="E67" s="41">
        <v>5</v>
      </c>
      <c r="F67" s="41" t="s">
        <v>344</v>
      </c>
      <c r="G67" s="41">
        <v>3</v>
      </c>
      <c r="H67" s="41" t="s">
        <v>345</v>
      </c>
      <c r="I67" s="41">
        <v>2</v>
      </c>
      <c r="J67" s="41" t="s">
        <v>344</v>
      </c>
      <c r="K67" s="41" t="s">
        <v>191</v>
      </c>
      <c r="L67" s="41" t="s">
        <v>192</v>
      </c>
      <c r="M67" s="42">
        <v>197</v>
      </c>
      <c r="N67" s="41" t="s">
        <v>346</v>
      </c>
      <c r="O67" s="43">
        <v>2</v>
      </c>
      <c r="P67" s="44" t="s">
        <v>355</v>
      </c>
      <c r="Q67" s="40" t="s">
        <v>87</v>
      </c>
      <c r="R67" s="41" t="s">
        <v>361</v>
      </c>
      <c r="S67" s="41" t="s">
        <v>362</v>
      </c>
      <c r="T67" s="41" t="s">
        <v>357</v>
      </c>
      <c r="U67" s="41" t="s">
        <v>350</v>
      </c>
      <c r="V67" s="45" t="s">
        <v>80</v>
      </c>
      <c r="W67" s="41">
        <v>3865</v>
      </c>
      <c r="X67" s="41" t="s">
        <v>358</v>
      </c>
      <c r="Y67" s="46" t="s">
        <v>359</v>
      </c>
      <c r="Z67" s="47" t="s">
        <v>360</v>
      </c>
      <c r="AA67" s="48">
        <v>1000</v>
      </c>
      <c r="AB67" s="49">
        <v>800</v>
      </c>
      <c r="AC67" s="45" t="s">
        <v>202</v>
      </c>
      <c r="AD67" s="44" t="s">
        <v>178</v>
      </c>
      <c r="AE67" s="50" t="s">
        <v>86</v>
      </c>
      <c r="AF67" s="45">
        <v>0</v>
      </c>
      <c r="AG67" s="45">
        <v>80</v>
      </c>
      <c r="AH67" s="45">
        <v>80.010000000000005</v>
      </c>
      <c r="AI67" s="45">
        <v>90</v>
      </c>
      <c r="AJ67" s="45">
        <v>90.01</v>
      </c>
      <c r="AK67" s="51">
        <v>110</v>
      </c>
      <c r="AL67" s="52"/>
      <c r="AM67" s="45"/>
      <c r="AN67" s="45"/>
      <c r="AO67" s="45"/>
      <c r="AP67" s="45"/>
      <c r="AQ67" s="45"/>
      <c r="AR67" s="45"/>
      <c r="AS67" s="45"/>
      <c r="AT67" s="45"/>
      <c r="AU67" s="45"/>
      <c r="AV67" s="45"/>
      <c r="AW67" s="45"/>
      <c r="AX67" s="45"/>
      <c r="AY67" s="53"/>
      <c r="AZ67" s="54"/>
      <c r="BA67" s="54"/>
      <c r="BB67" s="54"/>
      <c r="BC67" s="54"/>
      <c r="BD67" s="54"/>
      <c r="BE67" s="54"/>
      <c r="BF67" s="54"/>
      <c r="BG67" s="54"/>
      <c r="BH67" s="54"/>
      <c r="BI67" s="54"/>
      <c r="BJ67" s="54"/>
      <c r="BK67" s="54"/>
      <c r="BL67" s="54"/>
      <c r="BM67" s="85"/>
    </row>
    <row r="68" spans="1:65">
      <c r="A68" s="40">
        <v>2</v>
      </c>
      <c r="B68" s="41" t="s">
        <v>67</v>
      </c>
      <c r="C68" s="41">
        <v>2</v>
      </c>
      <c r="D68" s="41" t="s">
        <v>68</v>
      </c>
      <c r="E68" s="41">
        <v>5</v>
      </c>
      <c r="F68" s="41" t="s">
        <v>344</v>
      </c>
      <c r="G68" s="41">
        <v>3</v>
      </c>
      <c r="H68" s="41" t="s">
        <v>345</v>
      </c>
      <c r="I68" s="41">
        <v>2</v>
      </c>
      <c r="J68" s="41" t="s">
        <v>344</v>
      </c>
      <c r="K68" s="41" t="s">
        <v>191</v>
      </c>
      <c r="L68" s="41" t="s">
        <v>192</v>
      </c>
      <c r="M68" s="42">
        <v>197</v>
      </c>
      <c r="N68" s="41" t="s">
        <v>346</v>
      </c>
      <c r="O68" s="43">
        <v>2</v>
      </c>
      <c r="P68" s="44" t="s">
        <v>355</v>
      </c>
      <c r="Q68" s="40" t="s">
        <v>87</v>
      </c>
      <c r="R68" s="41" t="s">
        <v>363</v>
      </c>
      <c r="S68" s="41" t="s">
        <v>364</v>
      </c>
      <c r="T68" s="41" t="s">
        <v>365</v>
      </c>
      <c r="U68" s="41" t="s">
        <v>350</v>
      </c>
      <c r="V68" s="45" t="s">
        <v>80</v>
      </c>
      <c r="W68" s="41">
        <v>4484</v>
      </c>
      <c r="X68" s="41" t="s">
        <v>366</v>
      </c>
      <c r="Y68" s="46" t="s">
        <v>367</v>
      </c>
      <c r="Z68" s="47" t="s">
        <v>368</v>
      </c>
      <c r="AA68" s="48">
        <v>4000</v>
      </c>
      <c r="AB68" s="49">
        <v>800</v>
      </c>
      <c r="AC68" s="45" t="s">
        <v>169</v>
      </c>
      <c r="AD68" s="44" t="s">
        <v>369</v>
      </c>
      <c r="AE68" s="50" t="s">
        <v>86</v>
      </c>
      <c r="AF68" s="45">
        <v>0</v>
      </c>
      <c r="AG68" s="45">
        <v>80</v>
      </c>
      <c r="AH68" s="45">
        <v>80.010000000000005</v>
      </c>
      <c r="AI68" s="45">
        <v>90</v>
      </c>
      <c r="AJ68" s="45">
        <v>90.01</v>
      </c>
      <c r="AK68" s="51">
        <v>110</v>
      </c>
      <c r="AL68" s="52"/>
      <c r="AM68" s="45"/>
      <c r="AN68" s="45"/>
      <c r="AO68" s="45"/>
      <c r="AP68" s="45"/>
      <c r="AQ68" s="45"/>
      <c r="AR68" s="45"/>
      <c r="AS68" s="45"/>
      <c r="AT68" s="45"/>
      <c r="AU68" s="45"/>
      <c r="AV68" s="45"/>
      <c r="AW68" s="45"/>
      <c r="AX68" s="45"/>
      <c r="AY68" s="53"/>
      <c r="AZ68" s="54"/>
      <c r="BA68" s="54"/>
      <c r="BB68" s="54"/>
      <c r="BC68" s="54"/>
      <c r="BD68" s="54"/>
      <c r="BE68" s="54"/>
      <c r="BF68" s="54"/>
      <c r="BG68" s="54"/>
      <c r="BH68" s="54"/>
      <c r="BI68" s="54"/>
      <c r="BJ68" s="54"/>
      <c r="BK68" s="54"/>
      <c r="BL68" s="54"/>
      <c r="BM68" s="85"/>
    </row>
    <row r="69" spans="1:65">
      <c r="A69" s="40">
        <v>2</v>
      </c>
      <c r="B69" s="41" t="s">
        <v>67</v>
      </c>
      <c r="C69" s="41">
        <v>2</v>
      </c>
      <c r="D69" s="41" t="s">
        <v>68</v>
      </c>
      <c r="E69" s="41">
        <v>5</v>
      </c>
      <c r="F69" s="41" t="s">
        <v>344</v>
      </c>
      <c r="G69" s="41">
        <v>3</v>
      </c>
      <c r="H69" s="41" t="s">
        <v>345</v>
      </c>
      <c r="I69" s="41">
        <v>2</v>
      </c>
      <c r="J69" s="41" t="s">
        <v>344</v>
      </c>
      <c r="K69" s="41" t="s">
        <v>191</v>
      </c>
      <c r="L69" s="41" t="s">
        <v>192</v>
      </c>
      <c r="M69" s="42">
        <v>197</v>
      </c>
      <c r="N69" s="41" t="s">
        <v>346</v>
      </c>
      <c r="O69" s="43">
        <v>3</v>
      </c>
      <c r="P69" s="44" t="s">
        <v>370</v>
      </c>
      <c r="Q69" s="40" t="s">
        <v>76</v>
      </c>
      <c r="R69" s="41" t="s">
        <v>370</v>
      </c>
      <c r="S69" s="41" t="s">
        <v>348</v>
      </c>
      <c r="T69" s="41" t="s">
        <v>371</v>
      </c>
      <c r="U69" s="41" t="s">
        <v>350</v>
      </c>
      <c r="V69" s="45" t="s">
        <v>80</v>
      </c>
      <c r="W69" s="41">
        <v>3661</v>
      </c>
      <c r="X69" s="41" t="s">
        <v>372</v>
      </c>
      <c r="Y69" s="46" t="s">
        <v>373</v>
      </c>
      <c r="Z69" s="47" t="s">
        <v>374</v>
      </c>
      <c r="AA69" s="48">
        <v>264</v>
      </c>
      <c r="AB69" s="49">
        <v>240</v>
      </c>
      <c r="AC69" s="45" t="s">
        <v>202</v>
      </c>
      <c r="AD69" s="44" t="s">
        <v>273</v>
      </c>
      <c r="AE69" s="50" t="s">
        <v>86</v>
      </c>
      <c r="AF69" s="45">
        <v>0</v>
      </c>
      <c r="AG69" s="45">
        <v>20</v>
      </c>
      <c r="AH69" s="45">
        <v>20.010000000000002</v>
      </c>
      <c r="AI69" s="45">
        <v>25</v>
      </c>
      <c r="AJ69" s="45">
        <v>25.01</v>
      </c>
      <c r="AK69" s="51">
        <v>110</v>
      </c>
      <c r="AL69" s="52"/>
      <c r="AM69" s="45"/>
      <c r="AN69" s="45"/>
      <c r="AO69" s="45"/>
      <c r="AP69" s="45"/>
      <c r="AQ69" s="45"/>
      <c r="AR69" s="45"/>
      <c r="AS69" s="45"/>
      <c r="AT69" s="45"/>
      <c r="AU69" s="45"/>
      <c r="AV69" s="45"/>
      <c r="AW69" s="45"/>
      <c r="AX69" s="45"/>
      <c r="AY69" s="53"/>
      <c r="AZ69" s="54"/>
      <c r="BA69" s="54"/>
      <c r="BB69" s="54"/>
      <c r="BC69" s="54"/>
      <c r="BD69" s="54"/>
      <c r="BE69" s="54"/>
      <c r="BF69" s="54"/>
      <c r="BG69" s="54"/>
      <c r="BH69" s="54"/>
      <c r="BI69" s="54"/>
      <c r="BJ69" s="54"/>
      <c r="BK69" s="54"/>
      <c r="BL69" s="54"/>
      <c r="BM69" s="85"/>
    </row>
    <row r="70" spans="1:65">
      <c r="A70" s="40">
        <v>2</v>
      </c>
      <c r="B70" s="41" t="s">
        <v>67</v>
      </c>
      <c r="C70" s="41">
        <v>2</v>
      </c>
      <c r="D70" s="41" t="s">
        <v>68</v>
      </c>
      <c r="E70" s="41">
        <v>5</v>
      </c>
      <c r="F70" s="41" t="s">
        <v>344</v>
      </c>
      <c r="G70" s="41">
        <v>3</v>
      </c>
      <c r="H70" s="41" t="s">
        <v>345</v>
      </c>
      <c r="I70" s="41">
        <v>2</v>
      </c>
      <c r="J70" s="41" t="s">
        <v>344</v>
      </c>
      <c r="K70" s="41" t="s">
        <v>191</v>
      </c>
      <c r="L70" s="41" t="s">
        <v>192</v>
      </c>
      <c r="M70" s="42">
        <v>197</v>
      </c>
      <c r="N70" s="41" t="s">
        <v>346</v>
      </c>
      <c r="O70" s="43">
        <v>3</v>
      </c>
      <c r="P70" s="44" t="s">
        <v>370</v>
      </c>
      <c r="Q70" s="40" t="s">
        <v>87</v>
      </c>
      <c r="R70" s="41" t="s">
        <v>375</v>
      </c>
      <c r="S70" s="41" t="s">
        <v>348</v>
      </c>
      <c r="T70" s="41" t="s">
        <v>376</v>
      </c>
      <c r="U70" s="41" t="s">
        <v>350</v>
      </c>
      <c r="V70" s="45" t="s">
        <v>80</v>
      </c>
      <c r="W70" s="41">
        <v>3697</v>
      </c>
      <c r="X70" s="41" t="s">
        <v>377</v>
      </c>
      <c r="Y70" s="46" t="s">
        <v>378</v>
      </c>
      <c r="Z70" s="47" t="s">
        <v>379</v>
      </c>
      <c r="AA70" s="48">
        <v>30</v>
      </c>
      <c r="AB70" s="49">
        <v>16</v>
      </c>
      <c r="AC70" s="45" t="s">
        <v>202</v>
      </c>
      <c r="AD70" s="44" t="s">
        <v>273</v>
      </c>
      <c r="AE70" s="50" t="s">
        <v>86</v>
      </c>
      <c r="AF70" s="45">
        <v>0</v>
      </c>
      <c r="AG70" s="45">
        <v>10</v>
      </c>
      <c r="AH70" s="45">
        <v>10.01</v>
      </c>
      <c r="AI70" s="45">
        <v>20</v>
      </c>
      <c r="AJ70" s="45">
        <v>20.010000000000002</v>
      </c>
      <c r="AK70" s="51">
        <v>110</v>
      </c>
      <c r="AL70" s="52"/>
      <c r="AM70" s="45"/>
      <c r="AN70" s="45"/>
      <c r="AO70" s="45"/>
      <c r="AP70" s="45"/>
      <c r="AQ70" s="45"/>
      <c r="AR70" s="45"/>
      <c r="AS70" s="45"/>
      <c r="AT70" s="45"/>
      <c r="AU70" s="45"/>
      <c r="AV70" s="45"/>
      <c r="AW70" s="45"/>
      <c r="AX70" s="45"/>
      <c r="AY70" s="53"/>
      <c r="AZ70" s="54"/>
      <c r="BA70" s="54"/>
      <c r="BB70" s="54"/>
      <c r="BC70" s="54"/>
      <c r="BD70" s="54"/>
      <c r="BE70" s="54"/>
      <c r="BF70" s="54"/>
      <c r="BG70" s="54"/>
      <c r="BH70" s="54"/>
      <c r="BI70" s="54"/>
      <c r="BJ70" s="54"/>
      <c r="BK70" s="54"/>
      <c r="BL70" s="54"/>
      <c r="BM70" s="85"/>
    </row>
    <row r="71" spans="1:65">
      <c r="A71" s="40">
        <v>2</v>
      </c>
      <c r="B71" s="41" t="s">
        <v>67</v>
      </c>
      <c r="C71" s="41">
        <v>2</v>
      </c>
      <c r="D71" s="41" t="s">
        <v>68</v>
      </c>
      <c r="E71" s="41">
        <v>5</v>
      </c>
      <c r="F71" s="41" t="s">
        <v>344</v>
      </c>
      <c r="G71" s="41">
        <v>3</v>
      </c>
      <c r="H71" s="41" t="s">
        <v>345</v>
      </c>
      <c r="I71" s="41">
        <v>2</v>
      </c>
      <c r="J71" s="41" t="s">
        <v>344</v>
      </c>
      <c r="K71" s="41" t="s">
        <v>191</v>
      </c>
      <c r="L71" s="41" t="s">
        <v>192</v>
      </c>
      <c r="M71" s="42">
        <v>197</v>
      </c>
      <c r="N71" s="41" t="s">
        <v>346</v>
      </c>
      <c r="O71" s="43">
        <v>3</v>
      </c>
      <c r="P71" s="44" t="s">
        <v>370</v>
      </c>
      <c r="Q71" s="40" t="s">
        <v>87</v>
      </c>
      <c r="R71" s="41" t="s">
        <v>380</v>
      </c>
      <c r="S71" s="41" t="s">
        <v>348</v>
      </c>
      <c r="T71" s="41" t="s">
        <v>381</v>
      </c>
      <c r="U71" s="41" t="s">
        <v>350</v>
      </c>
      <c r="V71" s="45" t="s">
        <v>80</v>
      </c>
      <c r="W71" s="41">
        <v>3711</v>
      </c>
      <c r="X71" s="41" t="s">
        <v>382</v>
      </c>
      <c r="Y71" s="46" t="s">
        <v>383</v>
      </c>
      <c r="Z71" s="47" t="s">
        <v>384</v>
      </c>
      <c r="AA71" s="48">
        <v>30</v>
      </c>
      <c r="AB71" s="49">
        <v>16</v>
      </c>
      <c r="AC71" s="45" t="s">
        <v>202</v>
      </c>
      <c r="AD71" s="44" t="s">
        <v>273</v>
      </c>
      <c r="AE71" s="50" t="s">
        <v>86</v>
      </c>
      <c r="AF71" s="45">
        <v>0</v>
      </c>
      <c r="AG71" s="45">
        <v>10</v>
      </c>
      <c r="AH71" s="45">
        <v>10.01</v>
      </c>
      <c r="AI71" s="45">
        <v>20</v>
      </c>
      <c r="AJ71" s="45">
        <v>20.010000000000002</v>
      </c>
      <c r="AK71" s="51">
        <v>110</v>
      </c>
      <c r="AL71" s="52"/>
      <c r="AM71" s="45"/>
      <c r="AN71" s="45"/>
      <c r="AO71" s="45"/>
      <c r="AP71" s="45"/>
      <c r="AQ71" s="45"/>
      <c r="AR71" s="45"/>
      <c r="AS71" s="45"/>
      <c r="AT71" s="45"/>
      <c r="AU71" s="45"/>
      <c r="AV71" s="45"/>
      <c r="AW71" s="45"/>
      <c r="AX71" s="45"/>
      <c r="AY71" s="53"/>
      <c r="AZ71" s="54"/>
      <c r="BA71" s="54"/>
      <c r="BB71" s="54"/>
      <c r="BC71" s="54"/>
      <c r="BD71" s="54"/>
      <c r="BE71" s="54"/>
      <c r="BF71" s="54"/>
      <c r="BG71" s="54"/>
      <c r="BH71" s="54"/>
      <c r="BI71" s="54"/>
      <c r="BJ71" s="54"/>
      <c r="BK71" s="54"/>
      <c r="BL71" s="54"/>
      <c r="BM71" s="85"/>
    </row>
    <row r="72" spans="1:65">
      <c r="A72" s="40">
        <v>2</v>
      </c>
      <c r="B72" s="41" t="s">
        <v>67</v>
      </c>
      <c r="C72" s="41">
        <v>2</v>
      </c>
      <c r="D72" s="41" t="s">
        <v>68</v>
      </c>
      <c r="E72" s="41">
        <v>5</v>
      </c>
      <c r="F72" s="41" t="s">
        <v>344</v>
      </c>
      <c r="G72" s="41">
        <v>3</v>
      </c>
      <c r="H72" s="41" t="s">
        <v>345</v>
      </c>
      <c r="I72" s="41">
        <v>2</v>
      </c>
      <c r="J72" s="41" t="s">
        <v>344</v>
      </c>
      <c r="K72" s="41" t="s">
        <v>191</v>
      </c>
      <c r="L72" s="41" t="s">
        <v>192</v>
      </c>
      <c r="M72" s="42">
        <v>197</v>
      </c>
      <c r="N72" s="41" t="s">
        <v>346</v>
      </c>
      <c r="O72" s="43">
        <v>3</v>
      </c>
      <c r="P72" s="44" t="s">
        <v>370</v>
      </c>
      <c r="Q72" s="40" t="s">
        <v>87</v>
      </c>
      <c r="R72" s="41" t="s">
        <v>385</v>
      </c>
      <c r="S72" s="41" t="s">
        <v>348</v>
      </c>
      <c r="T72" s="41" t="s">
        <v>386</v>
      </c>
      <c r="U72" s="41" t="s">
        <v>350</v>
      </c>
      <c r="V72" s="45" t="s">
        <v>80</v>
      </c>
      <c r="W72" s="41">
        <v>3716</v>
      </c>
      <c r="X72" s="41" t="s">
        <v>387</v>
      </c>
      <c r="Y72" s="46" t="s">
        <v>388</v>
      </c>
      <c r="Z72" s="47" t="s">
        <v>389</v>
      </c>
      <c r="AA72" s="48">
        <v>30</v>
      </c>
      <c r="AB72" s="49">
        <v>16</v>
      </c>
      <c r="AC72" s="45" t="s">
        <v>202</v>
      </c>
      <c r="AD72" s="44" t="s">
        <v>273</v>
      </c>
      <c r="AE72" s="50" t="s">
        <v>86</v>
      </c>
      <c r="AF72" s="45">
        <v>0</v>
      </c>
      <c r="AG72" s="45">
        <v>10</v>
      </c>
      <c r="AH72" s="45">
        <v>10.01</v>
      </c>
      <c r="AI72" s="45">
        <v>20</v>
      </c>
      <c r="AJ72" s="45">
        <v>20.010000000000002</v>
      </c>
      <c r="AK72" s="51">
        <v>110</v>
      </c>
      <c r="AL72" s="52"/>
      <c r="AM72" s="45"/>
      <c r="AN72" s="45"/>
      <c r="AO72" s="45"/>
      <c r="AP72" s="45"/>
      <c r="AQ72" s="45"/>
      <c r="AR72" s="45"/>
      <c r="AS72" s="45"/>
      <c r="AT72" s="45"/>
      <c r="AU72" s="45"/>
      <c r="AV72" s="45"/>
      <c r="AW72" s="45"/>
      <c r="AX72" s="45"/>
      <c r="AY72" s="53"/>
      <c r="AZ72" s="54"/>
      <c r="BA72" s="54"/>
      <c r="BB72" s="54"/>
      <c r="BC72" s="54"/>
      <c r="BD72" s="54"/>
      <c r="BE72" s="54"/>
      <c r="BF72" s="54"/>
      <c r="BG72" s="54"/>
      <c r="BH72" s="54"/>
      <c r="BI72" s="54"/>
      <c r="BJ72" s="54"/>
      <c r="BK72" s="54"/>
      <c r="BL72" s="54"/>
      <c r="BM72" s="85"/>
    </row>
    <row r="73" spans="1:65">
      <c r="A73" s="40">
        <v>2</v>
      </c>
      <c r="B73" s="41" t="s">
        <v>67</v>
      </c>
      <c r="C73" s="41">
        <v>2</v>
      </c>
      <c r="D73" s="41" t="s">
        <v>68</v>
      </c>
      <c r="E73" s="41">
        <v>5</v>
      </c>
      <c r="F73" s="41" t="s">
        <v>344</v>
      </c>
      <c r="G73" s="41">
        <v>3</v>
      </c>
      <c r="H73" s="41" t="s">
        <v>345</v>
      </c>
      <c r="I73" s="41">
        <v>2</v>
      </c>
      <c r="J73" s="41" t="s">
        <v>344</v>
      </c>
      <c r="K73" s="41" t="s">
        <v>191</v>
      </c>
      <c r="L73" s="41" t="s">
        <v>192</v>
      </c>
      <c r="M73" s="42">
        <v>197</v>
      </c>
      <c r="N73" s="41" t="s">
        <v>346</v>
      </c>
      <c r="O73" s="43">
        <v>3</v>
      </c>
      <c r="P73" s="44" t="s">
        <v>370</v>
      </c>
      <c r="Q73" s="40" t="s">
        <v>87</v>
      </c>
      <c r="R73" s="41" t="s">
        <v>390</v>
      </c>
      <c r="S73" s="41" t="s">
        <v>348</v>
      </c>
      <c r="T73" s="41" t="s">
        <v>391</v>
      </c>
      <c r="U73" s="41" t="s">
        <v>350</v>
      </c>
      <c r="V73" s="45" t="s">
        <v>80</v>
      </c>
      <c r="W73" s="41">
        <v>3726</v>
      </c>
      <c r="X73" s="41" t="s">
        <v>392</v>
      </c>
      <c r="Y73" s="46" t="s">
        <v>393</v>
      </c>
      <c r="Z73" s="47" t="s">
        <v>394</v>
      </c>
      <c r="AA73" s="48">
        <v>30</v>
      </c>
      <c r="AB73" s="49">
        <v>16</v>
      </c>
      <c r="AC73" s="45" t="s">
        <v>202</v>
      </c>
      <c r="AD73" s="44" t="s">
        <v>273</v>
      </c>
      <c r="AE73" s="50" t="s">
        <v>86</v>
      </c>
      <c r="AF73" s="45">
        <v>0</v>
      </c>
      <c r="AG73" s="45">
        <v>10</v>
      </c>
      <c r="AH73" s="45">
        <v>10.01</v>
      </c>
      <c r="AI73" s="45">
        <v>20</v>
      </c>
      <c r="AJ73" s="45">
        <v>20.010000000000002</v>
      </c>
      <c r="AK73" s="51">
        <v>110</v>
      </c>
      <c r="AL73" s="52"/>
      <c r="AM73" s="45"/>
      <c r="AN73" s="45"/>
      <c r="AO73" s="45"/>
      <c r="AP73" s="45"/>
      <c r="AQ73" s="45"/>
      <c r="AR73" s="45"/>
      <c r="AS73" s="45"/>
      <c r="AT73" s="45"/>
      <c r="AU73" s="45"/>
      <c r="AV73" s="45"/>
      <c r="AW73" s="45"/>
      <c r="AX73" s="45"/>
      <c r="AY73" s="53"/>
      <c r="AZ73" s="54"/>
      <c r="BA73" s="54"/>
      <c r="BB73" s="54"/>
      <c r="BC73" s="54"/>
      <c r="BD73" s="54"/>
      <c r="BE73" s="54"/>
      <c r="BF73" s="54"/>
      <c r="BG73" s="54"/>
      <c r="BH73" s="54"/>
      <c r="BI73" s="54"/>
      <c r="BJ73" s="54"/>
      <c r="BK73" s="54"/>
      <c r="BL73" s="54"/>
      <c r="BM73" s="85"/>
    </row>
    <row r="74" spans="1:65">
      <c r="A74" s="40">
        <v>2</v>
      </c>
      <c r="B74" s="41" t="s">
        <v>67</v>
      </c>
      <c r="C74" s="41">
        <v>2</v>
      </c>
      <c r="D74" s="41" t="s">
        <v>68</v>
      </c>
      <c r="E74" s="41">
        <v>5</v>
      </c>
      <c r="F74" s="41" t="s">
        <v>344</v>
      </c>
      <c r="G74" s="41">
        <v>3</v>
      </c>
      <c r="H74" s="41" t="s">
        <v>345</v>
      </c>
      <c r="I74" s="41">
        <v>2</v>
      </c>
      <c r="J74" s="41" t="s">
        <v>344</v>
      </c>
      <c r="K74" s="41" t="s">
        <v>191</v>
      </c>
      <c r="L74" s="41" t="s">
        <v>192</v>
      </c>
      <c r="M74" s="42">
        <v>197</v>
      </c>
      <c r="N74" s="41" t="s">
        <v>346</v>
      </c>
      <c r="O74" s="43">
        <v>4</v>
      </c>
      <c r="P74" s="44" t="s">
        <v>395</v>
      </c>
      <c r="Q74" s="40" t="s">
        <v>76</v>
      </c>
      <c r="R74" s="41" t="s">
        <v>395</v>
      </c>
      <c r="S74" s="41" t="s">
        <v>396</v>
      </c>
      <c r="T74" s="41" t="s">
        <v>397</v>
      </c>
      <c r="U74" s="41" t="s">
        <v>350</v>
      </c>
      <c r="V74" s="45" t="s">
        <v>80</v>
      </c>
      <c r="W74" s="41">
        <v>4264</v>
      </c>
      <c r="X74" s="41" t="s">
        <v>398</v>
      </c>
      <c r="Y74" s="46" t="s">
        <v>399</v>
      </c>
      <c r="Z74" s="47" t="s">
        <v>400</v>
      </c>
      <c r="AA74" s="48">
        <v>10119</v>
      </c>
      <c r="AB74" s="49">
        <v>10</v>
      </c>
      <c r="AC74" s="45" t="s">
        <v>202</v>
      </c>
      <c r="AD74" s="44" t="s">
        <v>273</v>
      </c>
      <c r="AE74" s="50" t="s">
        <v>86</v>
      </c>
      <c r="AF74" s="45">
        <v>0</v>
      </c>
      <c r="AG74" s="45">
        <v>1</v>
      </c>
      <c r="AH74" s="45">
        <v>1.01</v>
      </c>
      <c r="AI74" s="45">
        <v>5</v>
      </c>
      <c r="AJ74" s="45">
        <v>5.01</v>
      </c>
      <c r="AK74" s="51">
        <v>110</v>
      </c>
      <c r="AL74" s="52"/>
      <c r="AM74" s="45"/>
      <c r="AN74" s="45"/>
      <c r="AO74" s="45"/>
      <c r="AP74" s="45"/>
      <c r="AQ74" s="45"/>
      <c r="AR74" s="45"/>
      <c r="AS74" s="45"/>
      <c r="AT74" s="45"/>
      <c r="AU74" s="45"/>
      <c r="AV74" s="45"/>
      <c r="AW74" s="45"/>
      <c r="AX74" s="45"/>
      <c r="AY74" s="53"/>
      <c r="AZ74" s="54"/>
      <c r="BA74" s="54"/>
      <c r="BB74" s="54"/>
      <c r="BC74" s="54"/>
      <c r="BD74" s="54"/>
      <c r="BE74" s="54"/>
      <c r="BF74" s="54"/>
      <c r="BG74" s="54"/>
      <c r="BH74" s="54"/>
      <c r="BI74" s="54"/>
      <c r="BJ74" s="54"/>
      <c r="BK74" s="54"/>
      <c r="BL74" s="54"/>
      <c r="BM74" s="85"/>
    </row>
    <row r="75" spans="1:65">
      <c r="A75" s="40">
        <v>2</v>
      </c>
      <c r="B75" s="41" t="s">
        <v>67</v>
      </c>
      <c r="C75" s="41">
        <v>2</v>
      </c>
      <c r="D75" s="41" t="s">
        <v>68</v>
      </c>
      <c r="E75" s="41">
        <v>5</v>
      </c>
      <c r="F75" s="41" t="s">
        <v>344</v>
      </c>
      <c r="G75" s="41">
        <v>3</v>
      </c>
      <c r="H75" s="41" t="s">
        <v>345</v>
      </c>
      <c r="I75" s="41">
        <v>2</v>
      </c>
      <c r="J75" s="41" t="s">
        <v>344</v>
      </c>
      <c r="K75" s="41" t="s">
        <v>191</v>
      </c>
      <c r="L75" s="41" t="s">
        <v>192</v>
      </c>
      <c r="M75" s="42">
        <v>197</v>
      </c>
      <c r="N75" s="41" t="s">
        <v>346</v>
      </c>
      <c r="O75" s="43">
        <v>4</v>
      </c>
      <c r="P75" s="44" t="s">
        <v>395</v>
      </c>
      <c r="Q75" s="40" t="s">
        <v>87</v>
      </c>
      <c r="R75" s="41" t="s">
        <v>401</v>
      </c>
      <c r="S75" s="41" t="s">
        <v>402</v>
      </c>
      <c r="T75" s="41" t="s">
        <v>403</v>
      </c>
      <c r="U75" s="41" t="s">
        <v>350</v>
      </c>
      <c r="V75" s="45" t="s">
        <v>80</v>
      </c>
      <c r="W75" s="41">
        <v>3931</v>
      </c>
      <c r="X75" s="41" t="s">
        <v>404</v>
      </c>
      <c r="Y75" s="46" t="s">
        <v>405</v>
      </c>
      <c r="Z75" s="47" t="s">
        <v>118</v>
      </c>
      <c r="AA75" s="48">
        <v>1100</v>
      </c>
      <c r="AB75" s="49">
        <v>264</v>
      </c>
      <c r="AC75" s="45" t="s">
        <v>169</v>
      </c>
      <c r="AD75" s="44" t="s">
        <v>178</v>
      </c>
      <c r="AE75" s="50" t="s">
        <v>86</v>
      </c>
      <c r="AF75" s="45">
        <v>0</v>
      </c>
      <c r="AG75" s="45">
        <v>40</v>
      </c>
      <c r="AH75" s="45">
        <v>40.01</v>
      </c>
      <c r="AI75" s="45">
        <v>50</v>
      </c>
      <c r="AJ75" s="45">
        <v>50.01</v>
      </c>
      <c r="AK75" s="51">
        <v>110</v>
      </c>
      <c r="AL75" s="52"/>
      <c r="AM75" s="45"/>
      <c r="AN75" s="45"/>
      <c r="AO75" s="45"/>
      <c r="AP75" s="45"/>
      <c r="AQ75" s="45"/>
      <c r="AR75" s="45"/>
      <c r="AS75" s="45"/>
      <c r="AT75" s="45"/>
      <c r="AU75" s="45"/>
      <c r="AV75" s="45"/>
      <c r="AW75" s="45"/>
      <c r="AX75" s="45"/>
      <c r="AY75" s="53"/>
      <c r="AZ75" s="54"/>
      <c r="BA75" s="54"/>
      <c r="BB75" s="54"/>
      <c r="BC75" s="54"/>
      <c r="BD75" s="54"/>
      <c r="BE75" s="54"/>
      <c r="BF75" s="54"/>
      <c r="BG75" s="54"/>
      <c r="BH75" s="54"/>
      <c r="BI75" s="54"/>
      <c r="BJ75" s="54"/>
      <c r="BK75" s="54"/>
      <c r="BL75" s="54"/>
      <c r="BM75" s="85"/>
    </row>
    <row r="76" spans="1:65">
      <c r="A76" s="40">
        <v>2</v>
      </c>
      <c r="B76" s="41" t="s">
        <v>67</v>
      </c>
      <c r="C76" s="41">
        <v>2</v>
      </c>
      <c r="D76" s="41" t="s">
        <v>68</v>
      </c>
      <c r="E76" s="41">
        <v>5</v>
      </c>
      <c r="F76" s="41" t="s">
        <v>344</v>
      </c>
      <c r="G76" s="41">
        <v>3</v>
      </c>
      <c r="H76" s="41" t="s">
        <v>345</v>
      </c>
      <c r="I76" s="41">
        <v>2</v>
      </c>
      <c r="J76" s="41" t="s">
        <v>344</v>
      </c>
      <c r="K76" s="41" t="s">
        <v>191</v>
      </c>
      <c r="L76" s="41" t="s">
        <v>192</v>
      </c>
      <c r="M76" s="42">
        <v>197</v>
      </c>
      <c r="N76" s="41" t="s">
        <v>346</v>
      </c>
      <c r="O76" s="43">
        <v>4</v>
      </c>
      <c r="P76" s="44" t="s">
        <v>395</v>
      </c>
      <c r="Q76" s="40" t="s">
        <v>87</v>
      </c>
      <c r="R76" s="41" t="s">
        <v>406</v>
      </c>
      <c r="S76" s="41" t="s">
        <v>350</v>
      </c>
      <c r="T76" s="41" t="s">
        <v>407</v>
      </c>
      <c r="U76" s="41" t="s">
        <v>350</v>
      </c>
      <c r="V76" s="45" t="s">
        <v>80</v>
      </c>
      <c r="W76" s="41">
        <v>4264</v>
      </c>
      <c r="X76" s="41" t="s">
        <v>398</v>
      </c>
      <c r="Y76" s="46" t="s">
        <v>399</v>
      </c>
      <c r="Z76" s="47" t="s">
        <v>400</v>
      </c>
      <c r="AA76" s="48">
        <v>10119</v>
      </c>
      <c r="AB76" s="49">
        <v>10</v>
      </c>
      <c r="AC76" s="45" t="s">
        <v>202</v>
      </c>
      <c r="AD76" s="44" t="s">
        <v>273</v>
      </c>
      <c r="AE76" s="50" t="s">
        <v>86</v>
      </c>
      <c r="AF76" s="45">
        <v>0</v>
      </c>
      <c r="AG76" s="45">
        <v>1</v>
      </c>
      <c r="AH76" s="45">
        <v>1.01</v>
      </c>
      <c r="AI76" s="45">
        <v>5</v>
      </c>
      <c r="AJ76" s="45">
        <v>5.01</v>
      </c>
      <c r="AK76" s="51">
        <v>110</v>
      </c>
      <c r="AL76" s="52"/>
      <c r="AM76" s="45"/>
      <c r="AN76" s="45"/>
      <c r="AO76" s="45"/>
      <c r="AP76" s="45"/>
      <c r="AQ76" s="45"/>
      <c r="AR76" s="45"/>
      <c r="AS76" s="45"/>
      <c r="AT76" s="45"/>
      <c r="AU76" s="45"/>
      <c r="AV76" s="45"/>
      <c r="AW76" s="45"/>
      <c r="AX76" s="45"/>
      <c r="AY76" s="53"/>
      <c r="AZ76" s="54"/>
      <c r="BA76" s="54"/>
      <c r="BB76" s="54"/>
      <c r="BC76" s="54"/>
      <c r="BD76" s="54"/>
      <c r="BE76" s="54"/>
      <c r="BF76" s="54"/>
      <c r="BG76" s="54"/>
      <c r="BH76" s="54"/>
      <c r="BI76" s="54"/>
      <c r="BJ76" s="54"/>
      <c r="BK76" s="54"/>
      <c r="BL76" s="54"/>
      <c r="BM76" s="85"/>
    </row>
    <row r="77" spans="1:65">
      <c r="A77" s="40">
        <v>2</v>
      </c>
      <c r="B77" s="41" t="s">
        <v>67</v>
      </c>
      <c r="C77" s="41">
        <v>2</v>
      </c>
      <c r="D77" s="41" t="s">
        <v>68</v>
      </c>
      <c r="E77" s="41">
        <v>5</v>
      </c>
      <c r="F77" s="41" t="s">
        <v>344</v>
      </c>
      <c r="G77" s="41">
        <v>3</v>
      </c>
      <c r="H77" s="41" t="s">
        <v>345</v>
      </c>
      <c r="I77" s="41">
        <v>2</v>
      </c>
      <c r="J77" s="41" t="s">
        <v>344</v>
      </c>
      <c r="K77" s="41" t="s">
        <v>191</v>
      </c>
      <c r="L77" s="41" t="s">
        <v>192</v>
      </c>
      <c r="M77" s="42">
        <v>197</v>
      </c>
      <c r="N77" s="41" t="s">
        <v>346</v>
      </c>
      <c r="O77" s="43">
        <v>4</v>
      </c>
      <c r="P77" s="44" t="s">
        <v>395</v>
      </c>
      <c r="Q77" s="40" t="s">
        <v>87</v>
      </c>
      <c r="R77" s="41" t="s">
        <v>408</v>
      </c>
      <c r="S77" s="41" t="s">
        <v>350</v>
      </c>
      <c r="T77" s="41" t="s">
        <v>409</v>
      </c>
      <c r="U77" s="41" t="s">
        <v>350</v>
      </c>
      <c r="V77" s="45" t="s">
        <v>80</v>
      </c>
      <c r="W77" s="41">
        <v>4295</v>
      </c>
      <c r="X77" s="41" t="s">
        <v>410</v>
      </c>
      <c r="Y77" s="46" t="s">
        <v>411</v>
      </c>
      <c r="Z77" s="47" t="s">
        <v>412</v>
      </c>
      <c r="AA77" s="48">
        <v>10119</v>
      </c>
      <c r="AB77" s="49">
        <v>10</v>
      </c>
      <c r="AC77" s="45" t="s">
        <v>169</v>
      </c>
      <c r="AD77" s="44" t="s">
        <v>273</v>
      </c>
      <c r="AE77" s="50" t="s">
        <v>86</v>
      </c>
      <c r="AF77" s="45">
        <v>0</v>
      </c>
      <c r="AG77" s="45">
        <v>20</v>
      </c>
      <c r="AH77" s="45">
        <v>20.010000000000002</v>
      </c>
      <c r="AI77" s="45">
        <v>50</v>
      </c>
      <c r="AJ77" s="45">
        <v>50.01</v>
      </c>
      <c r="AK77" s="51">
        <v>110</v>
      </c>
      <c r="AL77" s="52"/>
      <c r="AM77" s="45"/>
      <c r="AN77" s="45"/>
      <c r="AO77" s="45"/>
      <c r="AP77" s="45"/>
      <c r="AQ77" s="45"/>
      <c r="AR77" s="45"/>
      <c r="AS77" s="45"/>
      <c r="AT77" s="45"/>
      <c r="AU77" s="45"/>
      <c r="AV77" s="45"/>
      <c r="AW77" s="45"/>
      <c r="AX77" s="45"/>
      <c r="AY77" s="53"/>
      <c r="AZ77" s="54"/>
      <c r="BA77" s="54"/>
      <c r="BB77" s="54"/>
      <c r="BC77" s="54"/>
      <c r="BD77" s="54"/>
      <c r="BE77" s="54"/>
      <c r="BF77" s="54"/>
      <c r="BG77" s="54"/>
      <c r="BH77" s="54"/>
      <c r="BI77" s="54"/>
      <c r="BJ77" s="54"/>
      <c r="BK77" s="54"/>
      <c r="BL77" s="54"/>
      <c r="BM77" s="85"/>
    </row>
    <row r="78" spans="1:65">
      <c r="A78" s="40">
        <v>2</v>
      </c>
      <c r="B78" s="41" t="s">
        <v>67</v>
      </c>
      <c r="C78" s="41">
        <v>2</v>
      </c>
      <c r="D78" s="41" t="s">
        <v>68</v>
      </c>
      <c r="E78" s="41">
        <v>5</v>
      </c>
      <c r="F78" s="41" t="s">
        <v>344</v>
      </c>
      <c r="G78" s="41">
        <v>3</v>
      </c>
      <c r="H78" s="41" t="s">
        <v>345</v>
      </c>
      <c r="I78" s="41">
        <v>2</v>
      </c>
      <c r="J78" s="41" t="s">
        <v>344</v>
      </c>
      <c r="K78" s="41" t="s">
        <v>191</v>
      </c>
      <c r="L78" s="41" t="s">
        <v>192</v>
      </c>
      <c r="M78" s="42">
        <v>197</v>
      </c>
      <c r="N78" s="41" t="s">
        <v>346</v>
      </c>
      <c r="O78" s="43">
        <v>4</v>
      </c>
      <c r="P78" s="44" t="s">
        <v>395</v>
      </c>
      <c r="Q78" s="40" t="s">
        <v>87</v>
      </c>
      <c r="R78" s="41" t="s">
        <v>413</v>
      </c>
      <c r="S78" s="41" t="s">
        <v>350</v>
      </c>
      <c r="T78" s="41" t="s">
        <v>414</v>
      </c>
      <c r="U78" s="41" t="s">
        <v>350</v>
      </c>
      <c r="V78" s="45" t="s">
        <v>80</v>
      </c>
      <c r="W78" s="41">
        <v>4311</v>
      </c>
      <c r="X78" s="41" t="s">
        <v>415</v>
      </c>
      <c r="Y78" s="46" t="s">
        <v>416</v>
      </c>
      <c r="Z78" s="47" t="s">
        <v>412</v>
      </c>
      <c r="AA78" s="48">
        <v>10119</v>
      </c>
      <c r="AB78" s="49">
        <v>10</v>
      </c>
      <c r="AC78" s="45" t="s">
        <v>169</v>
      </c>
      <c r="AD78" s="44" t="s">
        <v>273</v>
      </c>
      <c r="AE78" s="50" t="s">
        <v>86</v>
      </c>
      <c r="AF78" s="45">
        <v>0</v>
      </c>
      <c r="AG78" s="45">
        <v>20</v>
      </c>
      <c r="AH78" s="45">
        <v>20.010000000000002</v>
      </c>
      <c r="AI78" s="45">
        <v>50</v>
      </c>
      <c r="AJ78" s="45">
        <v>50.01</v>
      </c>
      <c r="AK78" s="51">
        <v>110</v>
      </c>
      <c r="AL78" s="52"/>
      <c r="AM78" s="45"/>
      <c r="AN78" s="45"/>
      <c r="AO78" s="45"/>
      <c r="AP78" s="45"/>
      <c r="AQ78" s="45"/>
      <c r="AR78" s="45"/>
      <c r="AS78" s="45"/>
      <c r="AT78" s="45"/>
      <c r="AU78" s="45"/>
      <c r="AV78" s="45"/>
      <c r="AW78" s="45"/>
      <c r="AX78" s="45"/>
      <c r="AY78" s="53"/>
      <c r="AZ78" s="54"/>
      <c r="BA78" s="54"/>
      <c r="BB78" s="54"/>
      <c r="BC78" s="54"/>
      <c r="BD78" s="54"/>
      <c r="BE78" s="54"/>
      <c r="BF78" s="54"/>
      <c r="BG78" s="54"/>
      <c r="BH78" s="54"/>
      <c r="BI78" s="54"/>
      <c r="BJ78" s="54"/>
      <c r="BK78" s="54"/>
      <c r="BL78" s="54"/>
      <c r="BM78" s="85"/>
    </row>
    <row r="79" spans="1:65">
      <c r="A79" s="40">
        <v>2</v>
      </c>
      <c r="B79" s="41" t="s">
        <v>67</v>
      </c>
      <c r="C79" s="41">
        <v>2</v>
      </c>
      <c r="D79" s="41" t="s">
        <v>68</v>
      </c>
      <c r="E79" s="41">
        <v>5</v>
      </c>
      <c r="F79" s="41" t="s">
        <v>344</v>
      </c>
      <c r="G79" s="41">
        <v>3</v>
      </c>
      <c r="H79" s="41" t="s">
        <v>345</v>
      </c>
      <c r="I79" s="41">
        <v>2</v>
      </c>
      <c r="J79" s="41" t="s">
        <v>344</v>
      </c>
      <c r="K79" s="41" t="s">
        <v>191</v>
      </c>
      <c r="L79" s="41" t="s">
        <v>192</v>
      </c>
      <c r="M79" s="42">
        <v>197</v>
      </c>
      <c r="N79" s="41" t="s">
        <v>346</v>
      </c>
      <c r="O79" s="43">
        <v>5</v>
      </c>
      <c r="P79" s="44" t="s">
        <v>417</v>
      </c>
      <c r="Q79" s="40" t="s">
        <v>76</v>
      </c>
      <c r="R79" s="41" t="s">
        <v>417</v>
      </c>
      <c r="S79" s="41" t="s">
        <v>418</v>
      </c>
      <c r="T79" s="41" t="s">
        <v>419</v>
      </c>
      <c r="U79" s="41" t="s">
        <v>350</v>
      </c>
      <c r="V79" s="45" t="s">
        <v>80</v>
      </c>
      <c r="W79" s="41">
        <v>3909</v>
      </c>
      <c r="X79" s="41" t="s">
        <v>420</v>
      </c>
      <c r="Y79" s="46" t="s">
        <v>421</v>
      </c>
      <c r="Z79" s="47" t="s">
        <v>422</v>
      </c>
      <c r="AA79" s="48">
        <v>3</v>
      </c>
      <c r="AB79" s="49">
        <v>1</v>
      </c>
      <c r="AC79" s="45" t="s">
        <v>202</v>
      </c>
      <c r="AD79" s="44" t="s">
        <v>178</v>
      </c>
      <c r="AE79" s="50" t="s">
        <v>86</v>
      </c>
      <c r="AF79" s="45">
        <v>0</v>
      </c>
      <c r="AG79" s="45">
        <v>1</v>
      </c>
      <c r="AH79" s="45">
        <v>1.01</v>
      </c>
      <c r="AI79" s="45">
        <v>2</v>
      </c>
      <c r="AJ79" s="45">
        <v>2.0099999999999998</v>
      </c>
      <c r="AK79" s="51">
        <v>110</v>
      </c>
      <c r="AL79" s="52"/>
      <c r="AM79" s="45"/>
      <c r="AN79" s="45"/>
      <c r="AO79" s="45"/>
      <c r="AP79" s="45"/>
      <c r="AQ79" s="45"/>
      <c r="AR79" s="45"/>
      <c r="AS79" s="45"/>
      <c r="AT79" s="45"/>
      <c r="AU79" s="45"/>
      <c r="AV79" s="45"/>
      <c r="AW79" s="45"/>
      <c r="AX79" s="45"/>
      <c r="AY79" s="53"/>
      <c r="AZ79" s="54"/>
      <c r="BA79" s="54"/>
      <c r="BB79" s="54"/>
      <c r="BC79" s="54"/>
      <c r="BD79" s="54"/>
      <c r="BE79" s="54"/>
      <c r="BF79" s="54"/>
      <c r="BG79" s="54"/>
      <c r="BH79" s="54"/>
      <c r="BI79" s="54"/>
      <c r="BJ79" s="54"/>
      <c r="BK79" s="54"/>
      <c r="BL79" s="54"/>
      <c r="BM79" s="85"/>
    </row>
    <row r="80" spans="1:65">
      <c r="A80" s="40">
        <v>2</v>
      </c>
      <c r="B80" s="41" t="s">
        <v>67</v>
      </c>
      <c r="C80" s="41">
        <v>2</v>
      </c>
      <c r="D80" s="41" t="s">
        <v>68</v>
      </c>
      <c r="E80" s="41">
        <v>5</v>
      </c>
      <c r="F80" s="41" t="s">
        <v>344</v>
      </c>
      <c r="G80" s="41">
        <v>3</v>
      </c>
      <c r="H80" s="41" t="s">
        <v>345</v>
      </c>
      <c r="I80" s="41">
        <v>2</v>
      </c>
      <c r="J80" s="41" t="s">
        <v>344</v>
      </c>
      <c r="K80" s="41" t="s">
        <v>191</v>
      </c>
      <c r="L80" s="41" t="s">
        <v>192</v>
      </c>
      <c r="M80" s="42">
        <v>197</v>
      </c>
      <c r="N80" s="41" t="s">
        <v>346</v>
      </c>
      <c r="O80" s="43">
        <v>5</v>
      </c>
      <c r="P80" s="44" t="s">
        <v>417</v>
      </c>
      <c r="Q80" s="40" t="s">
        <v>87</v>
      </c>
      <c r="R80" s="41" t="s">
        <v>423</v>
      </c>
      <c r="S80" s="41" t="s">
        <v>424</v>
      </c>
      <c r="T80" s="41" t="s">
        <v>425</v>
      </c>
      <c r="U80" s="41" t="s">
        <v>350</v>
      </c>
      <c r="V80" s="45" t="s">
        <v>80</v>
      </c>
      <c r="W80" s="41">
        <v>3946</v>
      </c>
      <c r="X80" s="41" t="s">
        <v>426</v>
      </c>
      <c r="Y80" s="46" t="s">
        <v>427</v>
      </c>
      <c r="Z80" s="47" t="s">
        <v>428</v>
      </c>
      <c r="AA80" s="48">
        <v>3</v>
      </c>
      <c r="AB80" s="49">
        <v>1</v>
      </c>
      <c r="AC80" s="45" t="s">
        <v>169</v>
      </c>
      <c r="AD80" s="44" t="s">
        <v>178</v>
      </c>
      <c r="AE80" s="50" t="s">
        <v>86</v>
      </c>
      <c r="AF80" s="45">
        <v>0</v>
      </c>
      <c r="AG80" s="45">
        <v>1</v>
      </c>
      <c r="AH80" s="45">
        <v>1.01</v>
      </c>
      <c r="AI80" s="45">
        <v>2</v>
      </c>
      <c r="AJ80" s="45">
        <v>2.0099999999999998</v>
      </c>
      <c r="AK80" s="51">
        <v>110</v>
      </c>
      <c r="AL80" s="52"/>
      <c r="AM80" s="45"/>
      <c r="AN80" s="45"/>
      <c r="AO80" s="45"/>
      <c r="AP80" s="45"/>
      <c r="AQ80" s="45"/>
      <c r="AR80" s="45"/>
      <c r="AS80" s="45"/>
      <c r="AT80" s="45"/>
      <c r="AU80" s="45"/>
      <c r="AV80" s="45"/>
      <c r="AW80" s="45"/>
      <c r="AX80" s="45"/>
      <c r="AY80" s="53"/>
      <c r="AZ80" s="54"/>
      <c r="BA80" s="54"/>
      <c r="BB80" s="54"/>
      <c r="BC80" s="54"/>
      <c r="BD80" s="54"/>
      <c r="BE80" s="54"/>
      <c r="BF80" s="54"/>
      <c r="BG80" s="54"/>
      <c r="BH80" s="54"/>
      <c r="BI80" s="54"/>
      <c r="BJ80" s="54"/>
      <c r="BK80" s="54"/>
      <c r="BL80" s="54"/>
      <c r="BM80" s="85"/>
    </row>
    <row r="81" spans="1:65">
      <c r="A81" s="40">
        <v>2</v>
      </c>
      <c r="B81" s="41" t="s">
        <v>67</v>
      </c>
      <c r="C81" s="41">
        <v>2</v>
      </c>
      <c r="D81" s="41" t="s">
        <v>68</v>
      </c>
      <c r="E81" s="41">
        <v>5</v>
      </c>
      <c r="F81" s="41" t="s">
        <v>344</v>
      </c>
      <c r="G81" s="41">
        <v>3</v>
      </c>
      <c r="H81" s="41" t="s">
        <v>345</v>
      </c>
      <c r="I81" s="41">
        <v>2</v>
      </c>
      <c r="J81" s="41" t="s">
        <v>344</v>
      </c>
      <c r="K81" s="41" t="s">
        <v>191</v>
      </c>
      <c r="L81" s="41" t="s">
        <v>192</v>
      </c>
      <c r="M81" s="42">
        <v>197</v>
      </c>
      <c r="N81" s="41" t="s">
        <v>346</v>
      </c>
      <c r="O81" s="43">
        <v>5</v>
      </c>
      <c r="P81" s="44" t="s">
        <v>417</v>
      </c>
      <c r="Q81" s="40" t="s">
        <v>87</v>
      </c>
      <c r="R81" s="41" t="s">
        <v>429</v>
      </c>
      <c r="S81" s="41" t="s">
        <v>430</v>
      </c>
      <c r="T81" s="41" t="s">
        <v>431</v>
      </c>
      <c r="U81" s="41" t="s">
        <v>350</v>
      </c>
      <c r="V81" s="45" t="s">
        <v>80</v>
      </c>
      <c r="W81" s="41">
        <v>3961</v>
      </c>
      <c r="X81" s="41" t="s">
        <v>432</v>
      </c>
      <c r="Y81" s="46" t="s">
        <v>433</v>
      </c>
      <c r="Z81" s="47" t="s">
        <v>434</v>
      </c>
      <c r="AA81" s="48">
        <v>3</v>
      </c>
      <c r="AB81" s="49">
        <v>1</v>
      </c>
      <c r="AC81" s="45" t="s">
        <v>202</v>
      </c>
      <c r="AD81" s="44" t="s">
        <v>85</v>
      </c>
      <c r="AE81" s="50" t="s">
        <v>86</v>
      </c>
      <c r="AF81" s="45">
        <v>0</v>
      </c>
      <c r="AG81" s="45">
        <v>1</v>
      </c>
      <c r="AH81" s="45">
        <v>1.01</v>
      </c>
      <c r="AI81" s="45">
        <v>2</v>
      </c>
      <c r="AJ81" s="45">
        <v>2.0099999999999998</v>
      </c>
      <c r="AK81" s="51">
        <v>110</v>
      </c>
      <c r="AL81" s="52"/>
      <c r="AM81" s="45"/>
      <c r="AN81" s="45"/>
      <c r="AO81" s="45"/>
      <c r="AP81" s="45"/>
      <c r="AQ81" s="45"/>
      <c r="AR81" s="45"/>
      <c r="AS81" s="45"/>
      <c r="AT81" s="45"/>
      <c r="AU81" s="45"/>
      <c r="AV81" s="45"/>
      <c r="AW81" s="45"/>
      <c r="AX81" s="45"/>
      <c r="AY81" s="53"/>
      <c r="AZ81" s="54"/>
      <c r="BA81" s="54"/>
      <c r="BB81" s="54"/>
      <c r="BC81" s="54"/>
      <c r="BD81" s="54"/>
      <c r="BE81" s="54"/>
      <c r="BF81" s="54"/>
      <c r="BG81" s="54"/>
      <c r="BH81" s="54"/>
      <c r="BI81" s="54"/>
      <c r="BJ81" s="54"/>
      <c r="BK81" s="54"/>
      <c r="BL81" s="54"/>
      <c r="BM81" s="85"/>
    </row>
    <row r="82" spans="1:65">
      <c r="A82" s="40">
        <v>2</v>
      </c>
      <c r="B82" s="41" t="s">
        <v>67</v>
      </c>
      <c r="C82" s="41">
        <v>2</v>
      </c>
      <c r="D82" s="41" t="s">
        <v>68</v>
      </c>
      <c r="E82" s="41">
        <v>5</v>
      </c>
      <c r="F82" s="41" t="s">
        <v>344</v>
      </c>
      <c r="G82" s="41">
        <v>3</v>
      </c>
      <c r="H82" s="41" t="s">
        <v>345</v>
      </c>
      <c r="I82" s="41">
        <v>2</v>
      </c>
      <c r="J82" s="41" t="s">
        <v>344</v>
      </c>
      <c r="K82" s="41" t="s">
        <v>191</v>
      </c>
      <c r="L82" s="41" t="s">
        <v>192</v>
      </c>
      <c r="M82" s="42">
        <v>197</v>
      </c>
      <c r="N82" s="41" t="s">
        <v>346</v>
      </c>
      <c r="O82" s="43">
        <v>5</v>
      </c>
      <c r="P82" s="44" t="s">
        <v>417</v>
      </c>
      <c r="Q82" s="40" t="s">
        <v>87</v>
      </c>
      <c r="R82" s="41" t="s">
        <v>435</v>
      </c>
      <c r="S82" s="41" t="s">
        <v>436</v>
      </c>
      <c r="T82" s="41" t="s">
        <v>437</v>
      </c>
      <c r="U82" s="41" t="s">
        <v>350</v>
      </c>
      <c r="V82" s="45" t="s">
        <v>80</v>
      </c>
      <c r="W82" s="41">
        <v>3966</v>
      </c>
      <c r="X82" s="41" t="s">
        <v>438</v>
      </c>
      <c r="Y82" s="46" t="s">
        <v>439</v>
      </c>
      <c r="Z82" s="47" t="s">
        <v>440</v>
      </c>
      <c r="AA82" s="48">
        <v>3</v>
      </c>
      <c r="AB82" s="49">
        <v>1</v>
      </c>
      <c r="AC82" s="45" t="s">
        <v>202</v>
      </c>
      <c r="AD82" s="44" t="s">
        <v>178</v>
      </c>
      <c r="AE82" s="50" t="s">
        <v>86</v>
      </c>
      <c r="AF82" s="45">
        <v>0</v>
      </c>
      <c r="AG82" s="45">
        <v>1</v>
      </c>
      <c r="AH82" s="45">
        <v>1.01</v>
      </c>
      <c r="AI82" s="45">
        <v>2</v>
      </c>
      <c r="AJ82" s="45">
        <v>2.0099999999999998</v>
      </c>
      <c r="AK82" s="51">
        <v>110</v>
      </c>
      <c r="AL82" s="52"/>
      <c r="AM82" s="45"/>
      <c r="AN82" s="45"/>
      <c r="AO82" s="45"/>
      <c r="AP82" s="45"/>
      <c r="AQ82" s="45"/>
      <c r="AR82" s="45"/>
      <c r="AS82" s="45"/>
      <c r="AT82" s="45"/>
      <c r="AU82" s="45"/>
      <c r="AV82" s="45"/>
      <c r="AW82" s="45"/>
      <c r="AX82" s="45"/>
      <c r="AY82" s="53"/>
      <c r="AZ82" s="54"/>
      <c r="BA82" s="54"/>
      <c r="BB82" s="54"/>
      <c r="BC82" s="54"/>
      <c r="BD82" s="54"/>
      <c r="BE82" s="54"/>
      <c r="BF82" s="54"/>
      <c r="BG82" s="54"/>
      <c r="BH82" s="54"/>
      <c r="BI82" s="54"/>
      <c r="BJ82" s="54"/>
      <c r="BK82" s="54"/>
      <c r="BL82" s="54"/>
      <c r="BM82" s="85"/>
    </row>
    <row r="83" spans="1:65">
      <c r="A83" s="40">
        <v>2</v>
      </c>
      <c r="B83" s="41" t="s">
        <v>67</v>
      </c>
      <c r="C83" s="41">
        <v>2</v>
      </c>
      <c r="D83" s="41" t="s">
        <v>68</v>
      </c>
      <c r="E83" s="41">
        <v>5</v>
      </c>
      <c r="F83" s="41" t="s">
        <v>344</v>
      </c>
      <c r="G83" s="41">
        <v>3</v>
      </c>
      <c r="H83" s="41" t="s">
        <v>345</v>
      </c>
      <c r="I83" s="41">
        <v>2</v>
      </c>
      <c r="J83" s="41" t="s">
        <v>344</v>
      </c>
      <c r="K83" s="41" t="s">
        <v>191</v>
      </c>
      <c r="L83" s="41" t="s">
        <v>192</v>
      </c>
      <c r="M83" s="42">
        <v>197</v>
      </c>
      <c r="N83" s="41" t="s">
        <v>346</v>
      </c>
      <c r="O83" s="43">
        <v>5</v>
      </c>
      <c r="P83" s="44" t="s">
        <v>417</v>
      </c>
      <c r="Q83" s="40" t="s">
        <v>87</v>
      </c>
      <c r="R83" s="41" t="s">
        <v>441</v>
      </c>
      <c r="S83" s="41" t="s">
        <v>436</v>
      </c>
      <c r="T83" s="41" t="s">
        <v>442</v>
      </c>
      <c r="U83" s="41" t="s">
        <v>350</v>
      </c>
      <c r="V83" s="45" t="s">
        <v>80</v>
      </c>
      <c r="W83" s="41">
        <v>3978</v>
      </c>
      <c r="X83" s="41" t="s">
        <v>443</v>
      </c>
      <c r="Y83" s="46" t="s">
        <v>444</v>
      </c>
      <c r="Z83" s="47" t="s">
        <v>440</v>
      </c>
      <c r="AA83" s="48">
        <v>3</v>
      </c>
      <c r="AB83" s="49">
        <v>1</v>
      </c>
      <c r="AC83" s="45" t="s">
        <v>202</v>
      </c>
      <c r="AD83" s="44" t="s">
        <v>178</v>
      </c>
      <c r="AE83" s="50" t="s">
        <v>86</v>
      </c>
      <c r="AF83" s="45">
        <v>0</v>
      </c>
      <c r="AG83" s="45">
        <v>1</v>
      </c>
      <c r="AH83" s="45">
        <v>1.01</v>
      </c>
      <c r="AI83" s="45">
        <v>2</v>
      </c>
      <c r="AJ83" s="45">
        <v>2.0099999999999998</v>
      </c>
      <c r="AK83" s="51">
        <v>110</v>
      </c>
      <c r="AL83" s="52"/>
      <c r="AM83" s="45"/>
      <c r="AN83" s="45"/>
      <c r="AO83" s="45"/>
      <c r="AP83" s="45"/>
      <c r="AQ83" s="45"/>
      <c r="AR83" s="45"/>
      <c r="AS83" s="45"/>
      <c r="AT83" s="45"/>
      <c r="AU83" s="45"/>
      <c r="AV83" s="45"/>
      <c r="AW83" s="45"/>
      <c r="AX83" s="45"/>
      <c r="AY83" s="53"/>
      <c r="AZ83" s="54"/>
      <c r="BA83" s="54"/>
      <c r="BB83" s="54"/>
      <c r="BC83" s="54"/>
      <c r="BD83" s="54"/>
      <c r="BE83" s="54"/>
      <c r="BF83" s="54"/>
      <c r="BG83" s="54"/>
      <c r="BH83" s="54"/>
      <c r="BI83" s="54"/>
      <c r="BJ83" s="54"/>
      <c r="BK83" s="54"/>
      <c r="BL83" s="54"/>
      <c r="BM83" s="85"/>
    </row>
    <row r="84" spans="1:65">
      <c r="A84" s="40">
        <v>2</v>
      </c>
      <c r="B84" s="41" t="s">
        <v>67</v>
      </c>
      <c r="C84" s="41">
        <v>2</v>
      </c>
      <c r="D84" s="41" t="s">
        <v>68</v>
      </c>
      <c r="E84" s="41">
        <v>5</v>
      </c>
      <c r="F84" s="41" t="s">
        <v>344</v>
      </c>
      <c r="G84" s="41">
        <v>3</v>
      </c>
      <c r="H84" s="41" t="s">
        <v>345</v>
      </c>
      <c r="I84" s="41">
        <v>2</v>
      </c>
      <c r="J84" s="41" t="s">
        <v>344</v>
      </c>
      <c r="K84" s="41" t="s">
        <v>191</v>
      </c>
      <c r="L84" s="41" t="s">
        <v>192</v>
      </c>
      <c r="M84" s="42">
        <v>197</v>
      </c>
      <c r="N84" s="41" t="s">
        <v>346</v>
      </c>
      <c r="O84" s="43">
        <v>6</v>
      </c>
      <c r="P84" s="44" t="s">
        <v>445</v>
      </c>
      <c r="Q84" s="40" t="s">
        <v>76</v>
      </c>
      <c r="R84" s="41" t="s">
        <v>445</v>
      </c>
      <c r="S84" s="41" t="s">
        <v>348</v>
      </c>
      <c r="T84" s="41" t="s">
        <v>446</v>
      </c>
      <c r="U84" s="41" t="s">
        <v>350</v>
      </c>
      <c r="V84" s="45" t="s">
        <v>80</v>
      </c>
      <c r="W84" s="41">
        <v>4131</v>
      </c>
      <c r="X84" s="41" t="s">
        <v>447</v>
      </c>
      <c r="Y84" s="46" t="s">
        <v>448</v>
      </c>
      <c r="Z84" s="47" t="s">
        <v>449</v>
      </c>
      <c r="AA84" s="48">
        <v>70</v>
      </c>
      <c r="AB84" s="49">
        <v>70</v>
      </c>
      <c r="AC84" s="45" t="s">
        <v>84</v>
      </c>
      <c r="AD84" s="44" t="s">
        <v>178</v>
      </c>
      <c r="AE84" s="50" t="s">
        <v>450</v>
      </c>
      <c r="AF84" s="45">
        <v>110</v>
      </c>
      <c r="AG84" s="45">
        <v>50.01</v>
      </c>
      <c r="AH84" s="45">
        <v>50</v>
      </c>
      <c r="AI84" s="45">
        <v>30.01</v>
      </c>
      <c r="AJ84" s="45">
        <v>30</v>
      </c>
      <c r="AK84" s="51">
        <v>0</v>
      </c>
      <c r="AL84" s="52"/>
      <c r="AM84" s="45"/>
      <c r="AN84" s="45"/>
      <c r="AO84" s="45"/>
      <c r="AP84" s="45"/>
      <c r="AQ84" s="45"/>
      <c r="AR84" s="45"/>
      <c r="AS84" s="45"/>
      <c r="AT84" s="45"/>
      <c r="AU84" s="45"/>
      <c r="AV84" s="45"/>
      <c r="AW84" s="45"/>
      <c r="AX84" s="45"/>
      <c r="AY84" s="53"/>
      <c r="AZ84" s="54"/>
      <c r="BA84" s="54"/>
      <c r="BB84" s="54"/>
      <c r="BC84" s="54"/>
      <c r="BD84" s="54"/>
      <c r="BE84" s="54"/>
      <c r="BF84" s="54"/>
      <c r="BG84" s="54"/>
      <c r="BH84" s="54"/>
      <c r="BI84" s="54"/>
      <c r="BJ84" s="54"/>
      <c r="BK84" s="54"/>
      <c r="BL84" s="54"/>
      <c r="BM84" s="85"/>
    </row>
    <row r="85" spans="1:65">
      <c r="A85" s="40">
        <v>2</v>
      </c>
      <c r="B85" s="41" t="s">
        <v>67</v>
      </c>
      <c r="C85" s="41">
        <v>2</v>
      </c>
      <c r="D85" s="41" t="s">
        <v>68</v>
      </c>
      <c r="E85" s="41">
        <v>5</v>
      </c>
      <c r="F85" s="41" t="s">
        <v>344</v>
      </c>
      <c r="G85" s="41">
        <v>3</v>
      </c>
      <c r="H85" s="41" t="s">
        <v>345</v>
      </c>
      <c r="I85" s="41">
        <v>2</v>
      </c>
      <c r="J85" s="41" t="s">
        <v>344</v>
      </c>
      <c r="K85" s="41" t="s">
        <v>191</v>
      </c>
      <c r="L85" s="41" t="s">
        <v>192</v>
      </c>
      <c r="M85" s="42">
        <v>197</v>
      </c>
      <c r="N85" s="41" t="s">
        <v>346</v>
      </c>
      <c r="O85" s="43">
        <v>6</v>
      </c>
      <c r="P85" s="44" t="s">
        <v>445</v>
      </c>
      <c r="Q85" s="40" t="s">
        <v>87</v>
      </c>
      <c r="R85" s="41" t="s">
        <v>451</v>
      </c>
      <c r="S85" s="41" t="s">
        <v>348</v>
      </c>
      <c r="T85" s="41" t="s">
        <v>452</v>
      </c>
      <c r="U85" s="41" t="s">
        <v>350</v>
      </c>
      <c r="V85" s="45" t="s">
        <v>80</v>
      </c>
      <c r="W85" s="41">
        <v>4138</v>
      </c>
      <c r="X85" s="41" t="s">
        <v>453</v>
      </c>
      <c r="Y85" s="46" t="s">
        <v>454</v>
      </c>
      <c r="Z85" s="47" t="s">
        <v>449</v>
      </c>
      <c r="AA85" s="48">
        <v>70</v>
      </c>
      <c r="AB85" s="49">
        <v>70</v>
      </c>
      <c r="AC85" s="45" t="s">
        <v>84</v>
      </c>
      <c r="AD85" s="44" t="s">
        <v>178</v>
      </c>
      <c r="AE85" s="50" t="s">
        <v>450</v>
      </c>
      <c r="AF85" s="45">
        <v>110</v>
      </c>
      <c r="AG85" s="45">
        <v>50.01</v>
      </c>
      <c r="AH85" s="45">
        <v>50</v>
      </c>
      <c r="AI85" s="45">
        <v>30.01</v>
      </c>
      <c r="AJ85" s="45">
        <v>30</v>
      </c>
      <c r="AK85" s="51">
        <v>0</v>
      </c>
      <c r="AL85" s="52"/>
      <c r="AM85" s="45"/>
      <c r="AN85" s="45"/>
      <c r="AO85" s="45"/>
      <c r="AP85" s="45"/>
      <c r="AQ85" s="45"/>
      <c r="AR85" s="45"/>
      <c r="AS85" s="45"/>
      <c r="AT85" s="45"/>
      <c r="AU85" s="45"/>
      <c r="AV85" s="45"/>
      <c r="AW85" s="45"/>
      <c r="AX85" s="45"/>
      <c r="AY85" s="53"/>
      <c r="AZ85" s="54"/>
      <c r="BA85" s="54"/>
      <c r="BB85" s="54"/>
      <c r="BC85" s="54"/>
      <c r="BD85" s="54"/>
      <c r="BE85" s="54"/>
      <c r="BF85" s="54"/>
      <c r="BG85" s="54"/>
      <c r="BH85" s="54"/>
      <c r="BI85" s="54"/>
      <c r="BJ85" s="54"/>
      <c r="BK85" s="54"/>
      <c r="BL85" s="54"/>
      <c r="BM85" s="85"/>
    </row>
    <row r="86" spans="1:65">
      <c r="A86" s="40">
        <v>2</v>
      </c>
      <c r="B86" s="41" t="s">
        <v>67</v>
      </c>
      <c r="C86" s="41">
        <v>2</v>
      </c>
      <c r="D86" s="41" t="s">
        <v>68</v>
      </c>
      <c r="E86" s="41">
        <v>5</v>
      </c>
      <c r="F86" s="41" t="s">
        <v>344</v>
      </c>
      <c r="G86" s="41">
        <v>3</v>
      </c>
      <c r="H86" s="41" t="s">
        <v>345</v>
      </c>
      <c r="I86" s="41">
        <v>2</v>
      </c>
      <c r="J86" s="41" t="s">
        <v>344</v>
      </c>
      <c r="K86" s="41" t="s">
        <v>191</v>
      </c>
      <c r="L86" s="41" t="s">
        <v>192</v>
      </c>
      <c r="M86" s="42">
        <v>197</v>
      </c>
      <c r="N86" s="41" t="s">
        <v>346</v>
      </c>
      <c r="O86" s="43">
        <v>6</v>
      </c>
      <c r="P86" s="44" t="s">
        <v>445</v>
      </c>
      <c r="Q86" s="40" t="s">
        <v>87</v>
      </c>
      <c r="R86" s="41" t="s">
        <v>455</v>
      </c>
      <c r="S86" s="41" t="s">
        <v>348</v>
      </c>
      <c r="T86" s="41" t="s">
        <v>456</v>
      </c>
      <c r="U86" s="41" t="s">
        <v>350</v>
      </c>
      <c r="V86" s="45" t="s">
        <v>80</v>
      </c>
      <c r="W86" s="41">
        <v>4141</v>
      </c>
      <c r="X86" s="41" t="s">
        <v>457</v>
      </c>
      <c r="Y86" s="46" t="s">
        <v>458</v>
      </c>
      <c r="Z86" s="47" t="s">
        <v>449</v>
      </c>
      <c r="AA86" s="48">
        <v>70</v>
      </c>
      <c r="AB86" s="49">
        <v>70</v>
      </c>
      <c r="AC86" s="45" t="s">
        <v>84</v>
      </c>
      <c r="AD86" s="44" t="s">
        <v>273</v>
      </c>
      <c r="AE86" s="50" t="s">
        <v>450</v>
      </c>
      <c r="AF86" s="45">
        <v>110</v>
      </c>
      <c r="AG86" s="45">
        <v>50.01</v>
      </c>
      <c r="AH86" s="45">
        <v>50</v>
      </c>
      <c r="AI86" s="45">
        <v>30.01</v>
      </c>
      <c r="AJ86" s="45">
        <v>30</v>
      </c>
      <c r="AK86" s="51">
        <v>0</v>
      </c>
      <c r="AL86" s="52"/>
      <c r="AM86" s="45"/>
      <c r="AN86" s="45"/>
      <c r="AO86" s="45"/>
      <c r="AP86" s="45"/>
      <c r="AQ86" s="45"/>
      <c r="AR86" s="45"/>
      <c r="AS86" s="45"/>
      <c r="AT86" s="45"/>
      <c r="AU86" s="45"/>
      <c r="AV86" s="45"/>
      <c r="AW86" s="45"/>
      <c r="AX86" s="45"/>
      <c r="AY86" s="53"/>
      <c r="AZ86" s="54"/>
      <c r="BA86" s="54"/>
      <c r="BB86" s="54"/>
      <c r="BC86" s="54"/>
      <c r="BD86" s="54"/>
      <c r="BE86" s="54"/>
      <c r="BF86" s="54"/>
      <c r="BG86" s="54"/>
      <c r="BH86" s="54"/>
      <c r="BI86" s="54"/>
      <c r="BJ86" s="54"/>
      <c r="BK86" s="54"/>
      <c r="BL86" s="54"/>
      <c r="BM86" s="85"/>
    </row>
    <row r="87" spans="1:65">
      <c r="A87" s="40">
        <v>2</v>
      </c>
      <c r="B87" s="41" t="s">
        <v>67</v>
      </c>
      <c r="C87" s="41">
        <v>2</v>
      </c>
      <c r="D87" s="41" t="s">
        <v>68</v>
      </c>
      <c r="E87" s="41">
        <v>5</v>
      </c>
      <c r="F87" s="41" t="s">
        <v>344</v>
      </c>
      <c r="G87" s="41">
        <v>3</v>
      </c>
      <c r="H87" s="41" t="s">
        <v>345</v>
      </c>
      <c r="I87" s="41">
        <v>2</v>
      </c>
      <c r="J87" s="41" t="s">
        <v>344</v>
      </c>
      <c r="K87" s="41" t="s">
        <v>191</v>
      </c>
      <c r="L87" s="41" t="s">
        <v>192</v>
      </c>
      <c r="M87" s="42">
        <v>197</v>
      </c>
      <c r="N87" s="41" t="s">
        <v>346</v>
      </c>
      <c r="O87" s="43">
        <v>7</v>
      </c>
      <c r="P87" s="44" t="s">
        <v>459</v>
      </c>
      <c r="Q87" s="40" t="s">
        <v>76</v>
      </c>
      <c r="R87" s="41" t="s">
        <v>459</v>
      </c>
      <c r="S87" s="41" t="s">
        <v>350</v>
      </c>
      <c r="T87" s="41" t="s">
        <v>460</v>
      </c>
      <c r="U87" s="41" t="s">
        <v>350</v>
      </c>
      <c r="V87" s="45" t="s">
        <v>80</v>
      </c>
      <c r="W87" s="41">
        <v>4183</v>
      </c>
      <c r="X87" s="41" t="s">
        <v>461</v>
      </c>
      <c r="Y87" s="46" t="s">
        <v>462</v>
      </c>
      <c r="Z87" s="47" t="s">
        <v>463</v>
      </c>
      <c r="AA87" s="48">
        <v>5</v>
      </c>
      <c r="AB87" s="49">
        <v>0</v>
      </c>
      <c r="AC87" s="45" t="s">
        <v>202</v>
      </c>
      <c r="AD87" s="44" t="s">
        <v>178</v>
      </c>
      <c r="AE87" s="50" t="s">
        <v>86</v>
      </c>
      <c r="AF87" s="45">
        <v>0</v>
      </c>
      <c r="AG87" s="45">
        <v>1</v>
      </c>
      <c r="AH87" s="45">
        <v>1.01</v>
      </c>
      <c r="AI87" s="45">
        <v>3</v>
      </c>
      <c r="AJ87" s="45">
        <v>3.01</v>
      </c>
      <c r="AK87" s="51">
        <v>110</v>
      </c>
      <c r="AL87" s="52"/>
      <c r="AM87" s="45"/>
      <c r="AN87" s="45"/>
      <c r="AO87" s="45"/>
      <c r="AP87" s="45"/>
      <c r="AQ87" s="45"/>
      <c r="AR87" s="45"/>
      <c r="AS87" s="45"/>
      <c r="AT87" s="45"/>
      <c r="AU87" s="45"/>
      <c r="AV87" s="45"/>
      <c r="AW87" s="45"/>
      <c r="AX87" s="45"/>
      <c r="AY87" s="53"/>
      <c r="AZ87" s="54"/>
      <c r="BA87" s="54"/>
      <c r="BB87" s="54"/>
      <c r="BC87" s="54"/>
      <c r="BD87" s="54"/>
      <c r="BE87" s="54"/>
      <c r="BF87" s="54"/>
      <c r="BG87" s="54"/>
      <c r="BH87" s="54"/>
      <c r="BI87" s="54"/>
      <c r="BJ87" s="54"/>
      <c r="BK87" s="54"/>
      <c r="BL87" s="54"/>
      <c r="BM87" s="85"/>
    </row>
    <row r="88" spans="1:65">
      <c r="A88" s="40">
        <v>2</v>
      </c>
      <c r="B88" s="41" t="s">
        <v>67</v>
      </c>
      <c r="C88" s="41">
        <v>2</v>
      </c>
      <c r="D88" s="41" t="s">
        <v>68</v>
      </c>
      <c r="E88" s="41">
        <v>5</v>
      </c>
      <c r="F88" s="41" t="s">
        <v>344</v>
      </c>
      <c r="G88" s="41">
        <v>3</v>
      </c>
      <c r="H88" s="41" t="s">
        <v>345</v>
      </c>
      <c r="I88" s="41">
        <v>2</v>
      </c>
      <c r="J88" s="41" t="s">
        <v>344</v>
      </c>
      <c r="K88" s="41" t="s">
        <v>191</v>
      </c>
      <c r="L88" s="41" t="s">
        <v>192</v>
      </c>
      <c r="M88" s="42">
        <v>197</v>
      </c>
      <c r="N88" s="41" t="s">
        <v>346</v>
      </c>
      <c r="O88" s="43">
        <v>7</v>
      </c>
      <c r="P88" s="44" t="s">
        <v>459</v>
      </c>
      <c r="Q88" s="40" t="s">
        <v>87</v>
      </c>
      <c r="R88" s="41" t="s">
        <v>464</v>
      </c>
      <c r="S88" s="41" t="s">
        <v>350</v>
      </c>
      <c r="T88" s="41" t="s">
        <v>465</v>
      </c>
      <c r="U88" s="41" t="s">
        <v>350</v>
      </c>
      <c r="V88" s="45" t="s">
        <v>80</v>
      </c>
      <c r="W88" s="41">
        <v>4220</v>
      </c>
      <c r="X88" s="41" t="s">
        <v>466</v>
      </c>
      <c r="Y88" s="46" t="s">
        <v>467</v>
      </c>
      <c r="Z88" s="47" t="s">
        <v>468</v>
      </c>
      <c r="AA88" s="48">
        <v>3</v>
      </c>
      <c r="AB88" s="49">
        <v>0</v>
      </c>
      <c r="AC88" s="45" t="s">
        <v>169</v>
      </c>
      <c r="AD88" s="44" t="s">
        <v>178</v>
      </c>
      <c r="AE88" s="50" t="s">
        <v>86</v>
      </c>
      <c r="AF88" s="45">
        <v>0</v>
      </c>
      <c r="AG88" s="45">
        <v>1</v>
      </c>
      <c r="AH88" s="45">
        <v>1.01</v>
      </c>
      <c r="AI88" s="45">
        <v>2</v>
      </c>
      <c r="AJ88" s="45">
        <v>2.0099999999999998</v>
      </c>
      <c r="AK88" s="51">
        <v>110</v>
      </c>
      <c r="AL88" s="52"/>
      <c r="AM88" s="45"/>
      <c r="AN88" s="45"/>
      <c r="AO88" s="45"/>
      <c r="AP88" s="45"/>
      <c r="AQ88" s="45"/>
      <c r="AR88" s="45"/>
      <c r="AS88" s="45"/>
      <c r="AT88" s="45"/>
      <c r="AU88" s="45"/>
      <c r="AV88" s="45"/>
      <c r="AW88" s="45"/>
      <c r="AX88" s="45"/>
      <c r="AY88" s="53"/>
      <c r="AZ88" s="54"/>
      <c r="BA88" s="54"/>
      <c r="BB88" s="54"/>
      <c r="BC88" s="54"/>
      <c r="BD88" s="54"/>
      <c r="BE88" s="54"/>
      <c r="BF88" s="54"/>
      <c r="BG88" s="54"/>
      <c r="BH88" s="54"/>
      <c r="BI88" s="54"/>
      <c r="BJ88" s="54"/>
      <c r="BK88" s="54"/>
      <c r="BL88" s="54"/>
      <c r="BM88" s="85"/>
    </row>
    <row r="89" spans="1:65">
      <c r="A89" s="40">
        <v>2</v>
      </c>
      <c r="B89" s="41" t="s">
        <v>67</v>
      </c>
      <c r="C89" s="41">
        <v>2</v>
      </c>
      <c r="D89" s="41" t="s">
        <v>68</v>
      </c>
      <c r="E89" s="41">
        <v>5</v>
      </c>
      <c r="F89" s="41" t="s">
        <v>344</v>
      </c>
      <c r="G89" s="41">
        <v>3</v>
      </c>
      <c r="H89" s="41" t="s">
        <v>345</v>
      </c>
      <c r="I89" s="41">
        <v>2</v>
      </c>
      <c r="J89" s="41" t="s">
        <v>344</v>
      </c>
      <c r="K89" s="41" t="s">
        <v>191</v>
      </c>
      <c r="L89" s="41" t="s">
        <v>192</v>
      </c>
      <c r="M89" s="42">
        <v>197</v>
      </c>
      <c r="N89" s="41" t="s">
        <v>346</v>
      </c>
      <c r="O89" s="43">
        <v>8</v>
      </c>
      <c r="P89" s="44" t="s">
        <v>469</v>
      </c>
      <c r="Q89" s="40" t="s">
        <v>76</v>
      </c>
      <c r="R89" s="41" t="s">
        <v>169</v>
      </c>
      <c r="S89" s="41" t="s">
        <v>169</v>
      </c>
      <c r="T89" s="41" t="s">
        <v>169</v>
      </c>
      <c r="U89" s="41" t="s">
        <v>169</v>
      </c>
      <c r="V89" s="45" t="s">
        <v>80</v>
      </c>
      <c r="W89" s="41">
        <v>6538</v>
      </c>
      <c r="X89" s="41" t="s">
        <v>169</v>
      </c>
      <c r="Y89" s="46" t="s">
        <v>169</v>
      </c>
      <c r="Z89" s="47" t="s">
        <v>169</v>
      </c>
      <c r="AA89" s="48">
        <v>0</v>
      </c>
      <c r="AB89" s="49">
        <v>0</v>
      </c>
      <c r="AC89" s="45" t="s">
        <v>84</v>
      </c>
      <c r="AD89" s="44" t="s">
        <v>470</v>
      </c>
      <c r="AE89" s="50" t="s">
        <v>86</v>
      </c>
      <c r="AF89" s="45">
        <v>0</v>
      </c>
      <c r="AG89" s="45">
        <v>30</v>
      </c>
      <c r="AH89" s="45">
        <v>30.01</v>
      </c>
      <c r="AI89" s="45">
        <v>60</v>
      </c>
      <c r="AJ89" s="45">
        <v>60.01</v>
      </c>
      <c r="AK89" s="51">
        <v>110</v>
      </c>
      <c r="AL89" s="52"/>
      <c r="AM89" s="45"/>
      <c r="AN89" s="45"/>
      <c r="AO89" s="45"/>
      <c r="AP89" s="45"/>
      <c r="AQ89" s="45"/>
      <c r="AR89" s="45"/>
      <c r="AS89" s="45">
        <v>2491</v>
      </c>
      <c r="AT89" s="45"/>
      <c r="AU89" s="45"/>
      <c r="AV89" s="45"/>
      <c r="AW89" s="45">
        <v>4638</v>
      </c>
      <c r="AX89" s="45">
        <v>7129</v>
      </c>
      <c r="AY89" s="53"/>
      <c r="AZ89" s="54"/>
      <c r="BA89" s="54"/>
      <c r="BB89" s="54"/>
      <c r="BC89" s="54"/>
      <c r="BD89" s="54"/>
      <c r="BE89" s="54"/>
      <c r="BF89" s="54"/>
      <c r="BG89" s="45">
        <v>2491</v>
      </c>
      <c r="BH89" s="54"/>
      <c r="BI89" s="54"/>
      <c r="BJ89" s="54"/>
      <c r="BK89" s="45">
        <v>4638</v>
      </c>
      <c r="BL89" s="45">
        <v>7129</v>
      </c>
      <c r="BM89" s="85"/>
    </row>
    <row r="90" spans="1:65">
      <c r="A90" s="40">
        <v>2</v>
      </c>
      <c r="B90" s="41" t="s">
        <v>67</v>
      </c>
      <c r="C90" s="41">
        <v>2</v>
      </c>
      <c r="D90" s="41" t="s">
        <v>68</v>
      </c>
      <c r="E90" s="41">
        <v>5</v>
      </c>
      <c r="F90" s="41" t="s">
        <v>344</v>
      </c>
      <c r="G90" s="41">
        <v>3</v>
      </c>
      <c r="H90" s="41" t="s">
        <v>345</v>
      </c>
      <c r="I90" s="41">
        <v>2</v>
      </c>
      <c r="J90" s="41" t="s">
        <v>344</v>
      </c>
      <c r="K90" s="41" t="s">
        <v>191</v>
      </c>
      <c r="L90" s="41" t="s">
        <v>192</v>
      </c>
      <c r="M90" s="42">
        <v>197</v>
      </c>
      <c r="N90" s="41" t="s">
        <v>346</v>
      </c>
      <c r="O90" s="43"/>
      <c r="P90" s="44" t="s">
        <v>169</v>
      </c>
      <c r="Q90" s="40" t="s">
        <v>170</v>
      </c>
      <c r="R90" s="41" t="s">
        <v>471</v>
      </c>
      <c r="S90" s="41" t="s">
        <v>348</v>
      </c>
      <c r="T90" s="41" t="s">
        <v>472</v>
      </c>
      <c r="U90" s="41" t="s">
        <v>350</v>
      </c>
      <c r="V90" s="45" t="s">
        <v>80</v>
      </c>
      <c r="W90" s="41">
        <v>4424</v>
      </c>
      <c r="X90" s="41" t="s">
        <v>473</v>
      </c>
      <c r="Y90" s="46" t="s">
        <v>474</v>
      </c>
      <c r="Z90" s="47" t="s">
        <v>360</v>
      </c>
      <c r="AA90" s="48">
        <v>40476</v>
      </c>
      <c r="AB90" s="49">
        <v>380</v>
      </c>
      <c r="AC90" s="45" t="s">
        <v>202</v>
      </c>
      <c r="AD90" s="44" t="s">
        <v>369</v>
      </c>
      <c r="AE90" s="50" t="s">
        <v>86</v>
      </c>
      <c r="AF90" s="45">
        <v>0</v>
      </c>
      <c r="AG90" s="45">
        <v>1</v>
      </c>
      <c r="AH90" s="45">
        <v>1.01</v>
      </c>
      <c r="AI90" s="45">
        <v>5</v>
      </c>
      <c r="AJ90" s="45">
        <v>5.01</v>
      </c>
      <c r="AK90" s="51">
        <v>110</v>
      </c>
      <c r="AL90" s="52"/>
      <c r="AM90" s="45"/>
      <c r="AN90" s="45"/>
      <c r="AO90" s="45"/>
      <c r="AP90" s="45"/>
      <c r="AQ90" s="45"/>
      <c r="AR90" s="45"/>
      <c r="AS90" s="45"/>
      <c r="AT90" s="45"/>
      <c r="AU90" s="45"/>
      <c r="AV90" s="45"/>
      <c r="AW90" s="45">
        <v>2</v>
      </c>
      <c r="AX90" s="45">
        <v>2</v>
      </c>
      <c r="AY90" s="53"/>
      <c r="AZ90" s="54"/>
      <c r="BA90" s="54"/>
      <c r="BB90" s="54"/>
      <c r="BC90" s="54"/>
      <c r="BD90" s="54"/>
      <c r="BE90" s="54"/>
      <c r="BF90" s="54"/>
      <c r="BG90" s="54"/>
      <c r="BH90" s="54"/>
      <c r="BI90" s="54"/>
      <c r="BJ90" s="54"/>
      <c r="BK90" s="45">
        <v>2</v>
      </c>
      <c r="BL90" s="45">
        <v>2</v>
      </c>
      <c r="BM90" s="85"/>
    </row>
    <row r="91" spans="1:65">
      <c r="A91" s="40">
        <v>2</v>
      </c>
      <c r="B91" s="41" t="s">
        <v>67</v>
      </c>
      <c r="C91" s="41">
        <v>2</v>
      </c>
      <c r="D91" s="41" t="s">
        <v>68</v>
      </c>
      <c r="E91" s="41">
        <v>5</v>
      </c>
      <c r="F91" s="41" t="s">
        <v>344</v>
      </c>
      <c r="G91" s="41">
        <v>3</v>
      </c>
      <c r="H91" s="41" t="s">
        <v>345</v>
      </c>
      <c r="I91" s="41">
        <v>2</v>
      </c>
      <c r="J91" s="41" t="s">
        <v>344</v>
      </c>
      <c r="K91" s="41" t="s">
        <v>191</v>
      </c>
      <c r="L91" s="41" t="s">
        <v>192</v>
      </c>
      <c r="M91" s="42">
        <v>197</v>
      </c>
      <c r="N91" s="41" t="s">
        <v>346</v>
      </c>
      <c r="O91" s="43"/>
      <c r="P91" s="44" t="s">
        <v>169</v>
      </c>
      <c r="Q91" s="40" t="s">
        <v>180</v>
      </c>
      <c r="R91" s="41" t="s">
        <v>475</v>
      </c>
      <c r="S91" s="41" t="s">
        <v>364</v>
      </c>
      <c r="T91" s="41" t="s">
        <v>365</v>
      </c>
      <c r="U91" s="41" t="s">
        <v>350</v>
      </c>
      <c r="V91" s="45" t="s">
        <v>80</v>
      </c>
      <c r="W91" s="41">
        <v>3536</v>
      </c>
      <c r="X91" s="41" t="s">
        <v>476</v>
      </c>
      <c r="Y91" s="46" t="s">
        <v>477</v>
      </c>
      <c r="Z91" s="47" t="s">
        <v>478</v>
      </c>
      <c r="AA91" s="48">
        <v>4000</v>
      </c>
      <c r="AB91" s="49">
        <v>800</v>
      </c>
      <c r="AC91" s="45" t="s">
        <v>202</v>
      </c>
      <c r="AD91" s="44" t="s">
        <v>85</v>
      </c>
      <c r="AE91" s="50" t="s">
        <v>86</v>
      </c>
      <c r="AF91" s="45">
        <v>0</v>
      </c>
      <c r="AG91" s="45">
        <v>80</v>
      </c>
      <c r="AH91" s="45">
        <v>80.010000000000005</v>
      </c>
      <c r="AI91" s="45">
        <v>90</v>
      </c>
      <c r="AJ91" s="45">
        <v>90.01</v>
      </c>
      <c r="AK91" s="51">
        <v>110</v>
      </c>
      <c r="AL91" s="52"/>
      <c r="AM91" s="45"/>
      <c r="AN91" s="45"/>
      <c r="AO91" s="45"/>
      <c r="AP91" s="45"/>
      <c r="AQ91" s="45"/>
      <c r="AR91" s="45"/>
      <c r="AS91" s="45"/>
      <c r="AT91" s="45"/>
      <c r="AU91" s="45"/>
      <c r="AV91" s="45"/>
      <c r="AW91" s="45">
        <v>15</v>
      </c>
      <c r="AX91" s="45">
        <v>15</v>
      </c>
      <c r="AY91" s="53"/>
      <c r="AZ91" s="54"/>
      <c r="BA91" s="54"/>
      <c r="BB91" s="54"/>
      <c r="BC91" s="54"/>
      <c r="BD91" s="54"/>
      <c r="BE91" s="54"/>
      <c r="BF91" s="54"/>
      <c r="BG91" s="54"/>
      <c r="BH91" s="54"/>
      <c r="BI91" s="54"/>
      <c r="BJ91" s="54"/>
      <c r="BK91" s="45">
        <v>15</v>
      </c>
      <c r="BL91" s="45">
        <v>15</v>
      </c>
      <c r="BM91" s="85"/>
    </row>
    <row r="92" spans="1:65">
      <c r="A92" s="40">
        <v>2</v>
      </c>
      <c r="B92" s="41" t="s">
        <v>67</v>
      </c>
      <c r="C92" s="41">
        <v>2</v>
      </c>
      <c r="D92" s="41" t="s">
        <v>68</v>
      </c>
      <c r="E92" s="41">
        <v>7</v>
      </c>
      <c r="F92" s="41" t="s">
        <v>69</v>
      </c>
      <c r="G92" s="41">
        <v>2</v>
      </c>
      <c r="H92" s="41" t="s">
        <v>189</v>
      </c>
      <c r="I92" s="41">
        <v>4</v>
      </c>
      <c r="J92" s="41" t="s">
        <v>190</v>
      </c>
      <c r="K92" s="41" t="s">
        <v>72</v>
      </c>
      <c r="L92" s="41" t="s">
        <v>73</v>
      </c>
      <c r="M92" s="42">
        <v>199</v>
      </c>
      <c r="N92" s="41" t="s">
        <v>479</v>
      </c>
      <c r="O92" s="43">
        <v>1</v>
      </c>
      <c r="P92" s="44" t="s">
        <v>480</v>
      </c>
      <c r="Q92" s="40" t="s">
        <v>76</v>
      </c>
      <c r="R92" s="41" t="s">
        <v>480</v>
      </c>
      <c r="S92" s="41" t="s">
        <v>481</v>
      </c>
      <c r="T92" s="41" t="s">
        <v>482</v>
      </c>
      <c r="U92" s="41" t="s">
        <v>483</v>
      </c>
      <c r="V92" s="45" t="s">
        <v>80</v>
      </c>
      <c r="W92" s="41">
        <v>4377</v>
      </c>
      <c r="X92" s="41" t="s">
        <v>484</v>
      </c>
      <c r="Y92" s="46" t="s">
        <v>485</v>
      </c>
      <c r="Z92" s="47" t="s">
        <v>486</v>
      </c>
      <c r="AA92" s="44">
        <v>360</v>
      </c>
      <c r="AB92" s="49">
        <v>0</v>
      </c>
      <c r="AC92" s="45" t="s">
        <v>202</v>
      </c>
      <c r="AD92" s="44" t="s">
        <v>470</v>
      </c>
      <c r="AE92" s="50" t="s">
        <v>86</v>
      </c>
      <c r="AF92" s="45">
        <v>0</v>
      </c>
      <c r="AG92" s="45">
        <v>60</v>
      </c>
      <c r="AH92" s="45">
        <v>60.01</v>
      </c>
      <c r="AI92" s="45">
        <v>80</v>
      </c>
      <c r="AJ92" s="45">
        <v>80.010000000000005</v>
      </c>
      <c r="AK92" s="51">
        <v>110</v>
      </c>
      <c r="AL92" s="52"/>
      <c r="AM92" s="45"/>
      <c r="AN92" s="45">
        <v>90</v>
      </c>
      <c r="AO92" s="45"/>
      <c r="AP92" s="45"/>
      <c r="AQ92" s="45">
        <v>90</v>
      </c>
      <c r="AR92" s="45"/>
      <c r="AS92" s="45"/>
      <c r="AT92" s="45">
        <v>90</v>
      </c>
      <c r="AU92" s="45"/>
      <c r="AV92" s="45"/>
      <c r="AW92" s="45">
        <v>90</v>
      </c>
      <c r="AX92" s="45">
        <v>360</v>
      </c>
      <c r="AY92" s="53"/>
      <c r="AZ92" s="54"/>
      <c r="BA92" s="54"/>
      <c r="BB92" s="45">
        <v>90</v>
      </c>
      <c r="BC92" s="54"/>
      <c r="BD92" s="54"/>
      <c r="BE92" s="54"/>
      <c r="BF92" s="54"/>
      <c r="BG92" s="54"/>
      <c r="BH92" s="54"/>
      <c r="BI92" s="54"/>
      <c r="BJ92" s="54"/>
      <c r="BK92" s="54"/>
      <c r="BL92" s="54"/>
      <c r="BM92" s="85"/>
    </row>
    <row r="93" spans="1:65">
      <c r="A93" s="40">
        <v>2</v>
      </c>
      <c r="B93" s="41" t="s">
        <v>67</v>
      </c>
      <c r="C93" s="41">
        <v>2</v>
      </c>
      <c r="D93" s="41" t="s">
        <v>68</v>
      </c>
      <c r="E93" s="41">
        <v>7</v>
      </c>
      <c r="F93" s="41" t="s">
        <v>69</v>
      </c>
      <c r="G93" s="41">
        <v>2</v>
      </c>
      <c r="H93" s="41" t="s">
        <v>189</v>
      </c>
      <c r="I93" s="41">
        <v>4</v>
      </c>
      <c r="J93" s="41" t="s">
        <v>190</v>
      </c>
      <c r="K93" s="41" t="s">
        <v>72</v>
      </c>
      <c r="L93" s="41" t="s">
        <v>73</v>
      </c>
      <c r="M93" s="42">
        <v>199</v>
      </c>
      <c r="N93" s="41" t="s">
        <v>479</v>
      </c>
      <c r="O93" s="43">
        <v>1</v>
      </c>
      <c r="P93" s="44" t="s">
        <v>480</v>
      </c>
      <c r="Q93" s="40" t="s">
        <v>87</v>
      </c>
      <c r="R93" s="41" t="s">
        <v>487</v>
      </c>
      <c r="S93" s="41" t="s">
        <v>481</v>
      </c>
      <c r="T93" s="41" t="s">
        <v>488</v>
      </c>
      <c r="U93" s="41" t="s">
        <v>489</v>
      </c>
      <c r="V93" s="45" t="s">
        <v>80</v>
      </c>
      <c r="W93" s="41">
        <v>4212</v>
      </c>
      <c r="X93" s="41" t="s">
        <v>490</v>
      </c>
      <c r="Y93" s="46" t="s">
        <v>491</v>
      </c>
      <c r="Z93" s="47" t="s">
        <v>486</v>
      </c>
      <c r="AA93" s="44">
        <v>300</v>
      </c>
      <c r="AB93" s="49">
        <v>0</v>
      </c>
      <c r="AC93" s="45" t="s">
        <v>202</v>
      </c>
      <c r="AD93" s="44" t="s">
        <v>470</v>
      </c>
      <c r="AE93" s="50" t="s">
        <v>86</v>
      </c>
      <c r="AF93" s="45">
        <v>0</v>
      </c>
      <c r="AG93" s="45">
        <v>60</v>
      </c>
      <c r="AH93" s="45">
        <v>60.01</v>
      </c>
      <c r="AI93" s="45">
        <v>80</v>
      </c>
      <c r="AJ93" s="45">
        <v>80.010000000000005</v>
      </c>
      <c r="AK93" s="51">
        <v>110</v>
      </c>
      <c r="AL93" s="52"/>
      <c r="AM93" s="45"/>
      <c r="AN93" s="45">
        <v>75</v>
      </c>
      <c r="AO93" s="45"/>
      <c r="AP93" s="45"/>
      <c r="AQ93" s="45">
        <v>75</v>
      </c>
      <c r="AR93" s="45"/>
      <c r="AS93" s="45"/>
      <c r="AT93" s="45">
        <v>75</v>
      </c>
      <c r="AU93" s="45"/>
      <c r="AV93" s="45"/>
      <c r="AW93" s="45">
        <v>75</v>
      </c>
      <c r="AX93" s="45">
        <v>300</v>
      </c>
      <c r="AY93" s="53"/>
      <c r="AZ93" s="54"/>
      <c r="BA93" s="54"/>
      <c r="BB93" s="45">
        <v>75</v>
      </c>
      <c r="BC93" s="54"/>
      <c r="BD93" s="54"/>
      <c r="BE93" s="54"/>
      <c r="BF93" s="54"/>
      <c r="BG93" s="54"/>
      <c r="BH93" s="54"/>
      <c r="BI93" s="54"/>
      <c r="BJ93" s="54"/>
      <c r="BK93" s="54"/>
      <c r="BL93" s="54"/>
      <c r="BM93" s="85"/>
    </row>
    <row r="94" spans="1:65">
      <c r="A94" s="40">
        <v>2</v>
      </c>
      <c r="B94" s="41" t="s">
        <v>67</v>
      </c>
      <c r="C94" s="41">
        <v>2</v>
      </c>
      <c r="D94" s="41" t="s">
        <v>68</v>
      </c>
      <c r="E94" s="41">
        <v>7</v>
      </c>
      <c r="F94" s="41" t="s">
        <v>69</v>
      </c>
      <c r="G94" s="41">
        <v>2</v>
      </c>
      <c r="H94" s="41" t="s">
        <v>189</v>
      </c>
      <c r="I94" s="41">
        <v>4</v>
      </c>
      <c r="J94" s="41" t="s">
        <v>190</v>
      </c>
      <c r="K94" s="41" t="s">
        <v>72</v>
      </c>
      <c r="L94" s="41" t="s">
        <v>73</v>
      </c>
      <c r="M94" s="42">
        <v>199</v>
      </c>
      <c r="N94" s="41" t="s">
        <v>479</v>
      </c>
      <c r="O94" s="43">
        <v>1</v>
      </c>
      <c r="P94" s="44" t="s">
        <v>480</v>
      </c>
      <c r="Q94" s="40" t="s">
        <v>87</v>
      </c>
      <c r="R94" s="41" t="s">
        <v>492</v>
      </c>
      <c r="S94" s="41" t="s">
        <v>481</v>
      </c>
      <c r="T94" s="41" t="s">
        <v>493</v>
      </c>
      <c r="U94" s="41" t="s">
        <v>494</v>
      </c>
      <c r="V94" s="45" t="s">
        <v>80</v>
      </c>
      <c r="W94" s="41">
        <v>4226</v>
      </c>
      <c r="X94" s="41" t="s">
        <v>495</v>
      </c>
      <c r="Y94" s="46" t="s">
        <v>496</v>
      </c>
      <c r="Z94" s="47" t="s">
        <v>497</v>
      </c>
      <c r="AA94" s="44">
        <v>60</v>
      </c>
      <c r="AB94" s="49">
        <v>0</v>
      </c>
      <c r="AC94" s="45" t="s">
        <v>202</v>
      </c>
      <c r="AD94" s="44" t="s">
        <v>470</v>
      </c>
      <c r="AE94" s="50" t="s">
        <v>86</v>
      </c>
      <c r="AF94" s="45">
        <v>0</v>
      </c>
      <c r="AG94" s="45">
        <v>60</v>
      </c>
      <c r="AH94" s="45">
        <v>60.01</v>
      </c>
      <c r="AI94" s="45">
        <v>80</v>
      </c>
      <c r="AJ94" s="45">
        <v>80.010000000000005</v>
      </c>
      <c r="AK94" s="51">
        <v>110</v>
      </c>
      <c r="AL94" s="52"/>
      <c r="AM94" s="45"/>
      <c r="AN94" s="45">
        <v>15</v>
      </c>
      <c r="AO94" s="45"/>
      <c r="AP94" s="45"/>
      <c r="AQ94" s="45">
        <v>15</v>
      </c>
      <c r="AR94" s="45"/>
      <c r="AS94" s="45"/>
      <c r="AT94" s="45">
        <v>15</v>
      </c>
      <c r="AU94" s="45"/>
      <c r="AV94" s="45"/>
      <c r="AW94" s="45">
        <v>15</v>
      </c>
      <c r="AX94" s="45">
        <v>60</v>
      </c>
      <c r="AY94" s="53"/>
      <c r="AZ94" s="54"/>
      <c r="BA94" s="54"/>
      <c r="BB94" s="45">
        <v>15</v>
      </c>
      <c r="BC94" s="54"/>
      <c r="BD94" s="54"/>
      <c r="BE94" s="54"/>
      <c r="BF94" s="54"/>
      <c r="BG94" s="54"/>
      <c r="BH94" s="54"/>
      <c r="BI94" s="54"/>
      <c r="BJ94" s="54"/>
      <c r="BK94" s="54"/>
      <c r="BL94" s="54"/>
      <c r="BM94" s="85"/>
    </row>
    <row r="95" spans="1:65">
      <c r="A95" s="40">
        <v>2</v>
      </c>
      <c r="B95" s="41" t="s">
        <v>67</v>
      </c>
      <c r="C95" s="41">
        <v>2</v>
      </c>
      <c r="D95" s="41" t="s">
        <v>68</v>
      </c>
      <c r="E95" s="41">
        <v>7</v>
      </c>
      <c r="F95" s="41" t="s">
        <v>69</v>
      </c>
      <c r="G95" s="41">
        <v>2</v>
      </c>
      <c r="H95" s="41" t="s">
        <v>189</v>
      </c>
      <c r="I95" s="41">
        <v>4</v>
      </c>
      <c r="J95" s="41" t="s">
        <v>190</v>
      </c>
      <c r="K95" s="41" t="s">
        <v>72</v>
      </c>
      <c r="L95" s="41" t="s">
        <v>73</v>
      </c>
      <c r="M95" s="42">
        <v>199</v>
      </c>
      <c r="N95" s="41" t="s">
        <v>479</v>
      </c>
      <c r="O95" s="43">
        <v>1</v>
      </c>
      <c r="P95" s="44" t="s">
        <v>480</v>
      </c>
      <c r="Q95" s="40" t="s">
        <v>87</v>
      </c>
      <c r="R95" s="41" t="s">
        <v>498</v>
      </c>
      <c r="S95" s="41" t="s">
        <v>481</v>
      </c>
      <c r="T95" s="41" t="s">
        <v>499</v>
      </c>
      <c r="U95" s="41" t="s">
        <v>494</v>
      </c>
      <c r="V95" s="45" t="s">
        <v>80</v>
      </c>
      <c r="W95" s="41">
        <v>4231</v>
      </c>
      <c r="X95" s="41" t="s">
        <v>500</v>
      </c>
      <c r="Y95" s="46" t="s">
        <v>501</v>
      </c>
      <c r="Z95" s="47" t="s">
        <v>502</v>
      </c>
      <c r="AA95" s="44">
        <v>300</v>
      </c>
      <c r="AB95" s="49">
        <v>0</v>
      </c>
      <c r="AC95" s="45" t="s">
        <v>202</v>
      </c>
      <c r="AD95" s="44" t="s">
        <v>470</v>
      </c>
      <c r="AE95" s="50" t="s">
        <v>86</v>
      </c>
      <c r="AF95" s="45">
        <v>0</v>
      </c>
      <c r="AG95" s="45">
        <v>60</v>
      </c>
      <c r="AH95" s="45">
        <v>60.01</v>
      </c>
      <c r="AI95" s="45">
        <v>80</v>
      </c>
      <c r="AJ95" s="45">
        <v>80.010000000000005</v>
      </c>
      <c r="AK95" s="51">
        <v>110</v>
      </c>
      <c r="AL95" s="52"/>
      <c r="AM95" s="45"/>
      <c r="AN95" s="45">
        <v>75</v>
      </c>
      <c r="AO95" s="45"/>
      <c r="AP95" s="45"/>
      <c r="AQ95" s="45">
        <v>75</v>
      </c>
      <c r="AR95" s="45"/>
      <c r="AS95" s="45"/>
      <c r="AT95" s="45">
        <v>75</v>
      </c>
      <c r="AU95" s="45"/>
      <c r="AV95" s="45"/>
      <c r="AW95" s="45">
        <v>75</v>
      </c>
      <c r="AX95" s="45">
        <v>300</v>
      </c>
      <c r="AY95" s="53"/>
      <c r="AZ95" s="54"/>
      <c r="BA95" s="54"/>
      <c r="BB95" s="45">
        <v>75</v>
      </c>
      <c r="BC95" s="54"/>
      <c r="BD95" s="54"/>
      <c r="BE95" s="54"/>
      <c r="BF95" s="54"/>
      <c r="BG95" s="54"/>
      <c r="BH95" s="54"/>
      <c r="BI95" s="54"/>
      <c r="BJ95" s="54"/>
      <c r="BK95" s="54"/>
      <c r="BL95" s="54"/>
      <c r="BM95" s="85"/>
    </row>
    <row r="96" spans="1:65">
      <c r="A96" s="40">
        <v>2</v>
      </c>
      <c r="B96" s="41" t="s">
        <v>67</v>
      </c>
      <c r="C96" s="41">
        <v>2</v>
      </c>
      <c r="D96" s="41" t="s">
        <v>68</v>
      </c>
      <c r="E96" s="41">
        <v>7</v>
      </c>
      <c r="F96" s="41" t="s">
        <v>69</v>
      </c>
      <c r="G96" s="41">
        <v>2</v>
      </c>
      <c r="H96" s="41" t="s">
        <v>189</v>
      </c>
      <c r="I96" s="41">
        <v>4</v>
      </c>
      <c r="J96" s="41" t="s">
        <v>190</v>
      </c>
      <c r="K96" s="41" t="s">
        <v>72</v>
      </c>
      <c r="L96" s="41" t="s">
        <v>73</v>
      </c>
      <c r="M96" s="42">
        <v>199</v>
      </c>
      <c r="N96" s="41" t="s">
        <v>479</v>
      </c>
      <c r="O96" s="43">
        <v>1</v>
      </c>
      <c r="P96" s="44" t="s">
        <v>480</v>
      </c>
      <c r="Q96" s="40" t="s">
        <v>87</v>
      </c>
      <c r="R96" s="41" t="s">
        <v>503</v>
      </c>
      <c r="S96" s="41" t="s">
        <v>481</v>
      </c>
      <c r="T96" s="41" t="s">
        <v>504</v>
      </c>
      <c r="U96" s="41" t="s">
        <v>505</v>
      </c>
      <c r="V96" s="45" t="s">
        <v>80</v>
      </c>
      <c r="W96" s="41">
        <v>4235</v>
      </c>
      <c r="X96" s="41" t="s">
        <v>506</v>
      </c>
      <c r="Y96" s="46" t="s">
        <v>507</v>
      </c>
      <c r="Z96" s="47" t="s">
        <v>508</v>
      </c>
      <c r="AA96" s="44">
        <v>300</v>
      </c>
      <c r="AB96" s="49">
        <v>0</v>
      </c>
      <c r="AC96" s="45" t="s">
        <v>202</v>
      </c>
      <c r="AD96" s="44" t="s">
        <v>470</v>
      </c>
      <c r="AE96" s="50" t="s">
        <v>86</v>
      </c>
      <c r="AF96" s="45">
        <v>0</v>
      </c>
      <c r="AG96" s="45">
        <v>60</v>
      </c>
      <c r="AH96" s="45">
        <v>60.01</v>
      </c>
      <c r="AI96" s="45">
        <v>80</v>
      </c>
      <c r="AJ96" s="45">
        <v>80.010000000000005</v>
      </c>
      <c r="AK96" s="51">
        <v>110</v>
      </c>
      <c r="AL96" s="52"/>
      <c r="AM96" s="45"/>
      <c r="AN96" s="45">
        <v>75</v>
      </c>
      <c r="AO96" s="45"/>
      <c r="AP96" s="45"/>
      <c r="AQ96" s="45">
        <v>75</v>
      </c>
      <c r="AR96" s="45"/>
      <c r="AS96" s="45"/>
      <c r="AT96" s="45">
        <v>75</v>
      </c>
      <c r="AU96" s="45"/>
      <c r="AV96" s="45"/>
      <c r="AW96" s="45">
        <v>75</v>
      </c>
      <c r="AX96" s="45">
        <v>300</v>
      </c>
      <c r="AY96" s="53"/>
      <c r="AZ96" s="54"/>
      <c r="BA96" s="54"/>
      <c r="BB96" s="45">
        <v>75</v>
      </c>
      <c r="BC96" s="54"/>
      <c r="BD96" s="54"/>
      <c r="BE96" s="54"/>
      <c r="BF96" s="54"/>
      <c r="BG96" s="54"/>
      <c r="BH96" s="54"/>
      <c r="BI96" s="54"/>
      <c r="BJ96" s="54"/>
      <c r="BK96" s="54"/>
      <c r="BL96" s="54"/>
      <c r="BM96" s="85"/>
    </row>
    <row r="97" spans="1:65">
      <c r="A97" s="40">
        <v>2</v>
      </c>
      <c r="B97" s="41" t="s">
        <v>67</v>
      </c>
      <c r="C97" s="41">
        <v>2</v>
      </c>
      <c r="D97" s="41" t="s">
        <v>68</v>
      </c>
      <c r="E97" s="41">
        <v>7</v>
      </c>
      <c r="F97" s="41" t="s">
        <v>69</v>
      </c>
      <c r="G97" s="41">
        <v>2</v>
      </c>
      <c r="H97" s="41" t="s">
        <v>189</v>
      </c>
      <c r="I97" s="41">
        <v>4</v>
      </c>
      <c r="J97" s="41" t="s">
        <v>190</v>
      </c>
      <c r="K97" s="41" t="s">
        <v>72</v>
      </c>
      <c r="L97" s="41" t="s">
        <v>73</v>
      </c>
      <c r="M97" s="42">
        <v>199</v>
      </c>
      <c r="N97" s="41" t="s">
        <v>479</v>
      </c>
      <c r="O97" s="43">
        <v>1</v>
      </c>
      <c r="P97" s="44" t="s">
        <v>480</v>
      </c>
      <c r="Q97" s="40" t="s">
        <v>87</v>
      </c>
      <c r="R97" s="41" t="s">
        <v>509</v>
      </c>
      <c r="S97" s="41" t="s">
        <v>510</v>
      </c>
      <c r="T97" s="41" t="s">
        <v>511</v>
      </c>
      <c r="U97" s="41" t="s">
        <v>512</v>
      </c>
      <c r="V97" s="45" t="s">
        <v>80</v>
      </c>
      <c r="W97" s="41">
        <v>4239</v>
      </c>
      <c r="X97" s="41" t="s">
        <v>513</v>
      </c>
      <c r="Y97" s="46" t="s">
        <v>514</v>
      </c>
      <c r="Z97" s="47" t="s">
        <v>515</v>
      </c>
      <c r="AA97" s="44">
        <v>20</v>
      </c>
      <c r="AB97" s="49">
        <v>0</v>
      </c>
      <c r="AC97" s="45" t="s">
        <v>202</v>
      </c>
      <c r="AD97" s="44" t="s">
        <v>470</v>
      </c>
      <c r="AE97" s="50" t="s">
        <v>86</v>
      </c>
      <c r="AF97" s="45">
        <v>0</v>
      </c>
      <c r="AG97" s="45">
        <v>60</v>
      </c>
      <c r="AH97" s="45">
        <v>60.01</v>
      </c>
      <c r="AI97" s="45">
        <v>80</v>
      </c>
      <c r="AJ97" s="45">
        <v>80.010000000000005</v>
      </c>
      <c r="AK97" s="51">
        <v>110</v>
      </c>
      <c r="AL97" s="52"/>
      <c r="AM97" s="45"/>
      <c r="AN97" s="45">
        <v>5</v>
      </c>
      <c r="AO97" s="45"/>
      <c r="AP97" s="45"/>
      <c r="AQ97" s="45">
        <v>5</v>
      </c>
      <c r="AR97" s="45"/>
      <c r="AS97" s="45"/>
      <c r="AT97" s="45">
        <v>5</v>
      </c>
      <c r="AU97" s="45"/>
      <c r="AV97" s="45"/>
      <c r="AW97" s="45">
        <v>5</v>
      </c>
      <c r="AX97" s="45">
        <v>20</v>
      </c>
      <c r="AY97" s="53"/>
      <c r="AZ97" s="54"/>
      <c r="BA97" s="54"/>
      <c r="BB97" s="45">
        <v>5</v>
      </c>
      <c r="BC97" s="54"/>
      <c r="BD97" s="54"/>
      <c r="BE97" s="54"/>
      <c r="BF97" s="54"/>
      <c r="BG97" s="54"/>
      <c r="BH97" s="54"/>
      <c r="BI97" s="54"/>
      <c r="BJ97" s="54"/>
      <c r="BK97" s="54"/>
      <c r="BL97" s="54"/>
      <c r="BM97" s="85"/>
    </row>
    <row r="98" spans="1:65">
      <c r="A98" s="40">
        <v>2</v>
      </c>
      <c r="B98" s="41" t="s">
        <v>67</v>
      </c>
      <c r="C98" s="41">
        <v>2</v>
      </c>
      <c r="D98" s="41" t="s">
        <v>68</v>
      </c>
      <c r="E98" s="41">
        <v>7</v>
      </c>
      <c r="F98" s="41" t="s">
        <v>69</v>
      </c>
      <c r="G98" s="41">
        <v>2</v>
      </c>
      <c r="H98" s="41" t="s">
        <v>189</v>
      </c>
      <c r="I98" s="41">
        <v>4</v>
      </c>
      <c r="J98" s="41" t="s">
        <v>190</v>
      </c>
      <c r="K98" s="41" t="s">
        <v>72</v>
      </c>
      <c r="L98" s="41" t="s">
        <v>73</v>
      </c>
      <c r="M98" s="42">
        <v>199</v>
      </c>
      <c r="N98" s="41" t="s">
        <v>479</v>
      </c>
      <c r="O98" s="43">
        <v>1</v>
      </c>
      <c r="P98" s="44" t="s">
        <v>480</v>
      </c>
      <c r="Q98" s="40" t="s">
        <v>87</v>
      </c>
      <c r="R98" s="41" t="s">
        <v>516</v>
      </c>
      <c r="S98" s="41" t="s">
        <v>481</v>
      </c>
      <c r="T98" s="41" t="s">
        <v>517</v>
      </c>
      <c r="U98" s="41" t="s">
        <v>518</v>
      </c>
      <c r="V98" s="45" t="s">
        <v>80</v>
      </c>
      <c r="W98" s="41">
        <v>4242</v>
      </c>
      <c r="X98" s="41" t="s">
        <v>519</v>
      </c>
      <c r="Y98" s="46" t="s">
        <v>520</v>
      </c>
      <c r="Z98" s="47" t="s">
        <v>521</v>
      </c>
      <c r="AA98" s="44">
        <v>180</v>
      </c>
      <c r="AB98" s="49">
        <v>0</v>
      </c>
      <c r="AC98" s="45" t="s">
        <v>202</v>
      </c>
      <c r="AD98" s="44" t="s">
        <v>470</v>
      </c>
      <c r="AE98" s="50" t="s">
        <v>86</v>
      </c>
      <c r="AF98" s="45">
        <v>0</v>
      </c>
      <c r="AG98" s="45">
        <v>60</v>
      </c>
      <c r="AH98" s="45">
        <v>60.01</v>
      </c>
      <c r="AI98" s="45">
        <v>80</v>
      </c>
      <c r="AJ98" s="45">
        <v>80.010000000000005</v>
      </c>
      <c r="AK98" s="51">
        <v>110</v>
      </c>
      <c r="AL98" s="52"/>
      <c r="AM98" s="45"/>
      <c r="AN98" s="45">
        <v>45</v>
      </c>
      <c r="AO98" s="45"/>
      <c r="AP98" s="45"/>
      <c r="AQ98" s="45">
        <v>45</v>
      </c>
      <c r="AR98" s="45"/>
      <c r="AS98" s="45"/>
      <c r="AT98" s="45">
        <v>45</v>
      </c>
      <c r="AU98" s="45"/>
      <c r="AV98" s="45"/>
      <c r="AW98" s="45">
        <v>45</v>
      </c>
      <c r="AX98" s="45">
        <v>180</v>
      </c>
      <c r="AY98" s="53"/>
      <c r="AZ98" s="54"/>
      <c r="BA98" s="54"/>
      <c r="BB98" s="45">
        <v>45</v>
      </c>
      <c r="BC98" s="54"/>
      <c r="BD98" s="54"/>
      <c r="BE98" s="54"/>
      <c r="BF98" s="54"/>
      <c r="BG98" s="54"/>
      <c r="BH98" s="54"/>
      <c r="BI98" s="54"/>
      <c r="BJ98" s="54"/>
      <c r="BK98" s="54"/>
      <c r="BL98" s="54"/>
      <c r="BM98" s="85"/>
    </row>
    <row r="99" spans="1:65">
      <c r="A99" s="40">
        <v>2</v>
      </c>
      <c r="B99" s="41" t="s">
        <v>67</v>
      </c>
      <c r="C99" s="41">
        <v>2</v>
      </c>
      <c r="D99" s="41" t="s">
        <v>68</v>
      </c>
      <c r="E99" s="41">
        <v>7</v>
      </c>
      <c r="F99" s="41" t="s">
        <v>69</v>
      </c>
      <c r="G99" s="41">
        <v>2</v>
      </c>
      <c r="H99" s="41" t="s">
        <v>189</v>
      </c>
      <c r="I99" s="41">
        <v>4</v>
      </c>
      <c r="J99" s="41" t="s">
        <v>190</v>
      </c>
      <c r="K99" s="41" t="s">
        <v>72</v>
      </c>
      <c r="L99" s="41" t="s">
        <v>73</v>
      </c>
      <c r="M99" s="42">
        <v>199</v>
      </c>
      <c r="N99" s="41" t="s">
        <v>479</v>
      </c>
      <c r="O99" s="43">
        <v>1</v>
      </c>
      <c r="P99" s="44" t="s">
        <v>480</v>
      </c>
      <c r="Q99" s="40" t="s">
        <v>87</v>
      </c>
      <c r="R99" s="41" t="s">
        <v>522</v>
      </c>
      <c r="S99" s="41" t="s">
        <v>481</v>
      </c>
      <c r="T99" s="41" t="s">
        <v>517</v>
      </c>
      <c r="U99" s="41" t="s">
        <v>523</v>
      </c>
      <c r="V99" s="45" t="s">
        <v>80</v>
      </c>
      <c r="W99" s="41">
        <v>4249</v>
      </c>
      <c r="X99" s="41" t="s">
        <v>524</v>
      </c>
      <c r="Y99" s="46" t="s">
        <v>525</v>
      </c>
      <c r="Z99" s="47" t="s">
        <v>521</v>
      </c>
      <c r="AA99" s="44">
        <v>180</v>
      </c>
      <c r="AB99" s="49">
        <v>0</v>
      </c>
      <c r="AC99" s="45" t="s">
        <v>202</v>
      </c>
      <c r="AD99" s="44" t="s">
        <v>470</v>
      </c>
      <c r="AE99" s="50" t="s">
        <v>86</v>
      </c>
      <c r="AF99" s="45">
        <v>0</v>
      </c>
      <c r="AG99" s="45">
        <v>60</v>
      </c>
      <c r="AH99" s="45">
        <v>60.01</v>
      </c>
      <c r="AI99" s="45">
        <v>80</v>
      </c>
      <c r="AJ99" s="45">
        <v>80.010000000000005</v>
      </c>
      <c r="AK99" s="51">
        <v>110</v>
      </c>
      <c r="AL99" s="52"/>
      <c r="AM99" s="45"/>
      <c r="AN99" s="45">
        <v>45</v>
      </c>
      <c r="AO99" s="45"/>
      <c r="AP99" s="45"/>
      <c r="AQ99" s="45">
        <v>45</v>
      </c>
      <c r="AR99" s="45"/>
      <c r="AS99" s="45"/>
      <c r="AT99" s="45">
        <v>45</v>
      </c>
      <c r="AU99" s="45"/>
      <c r="AV99" s="45"/>
      <c r="AW99" s="45">
        <v>45</v>
      </c>
      <c r="AX99" s="45">
        <v>180</v>
      </c>
      <c r="AY99" s="53"/>
      <c r="AZ99" s="54"/>
      <c r="BA99" s="54"/>
      <c r="BB99" s="45">
        <v>45</v>
      </c>
      <c r="BC99" s="54"/>
      <c r="BD99" s="54"/>
      <c r="BE99" s="54"/>
      <c r="BF99" s="54"/>
      <c r="BG99" s="54"/>
      <c r="BH99" s="54"/>
      <c r="BI99" s="54"/>
      <c r="BJ99" s="54"/>
      <c r="BK99" s="54"/>
      <c r="BL99" s="54"/>
      <c r="BM99" s="85"/>
    </row>
    <row r="100" spans="1:65">
      <c r="A100" s="40">
        <v>2</v>
      </c>
      <c r="B100" s="41" t="s">
        <v>67</v>
      </c>
      <c r="C100" s="41">
        <v>2</v>
      </c>
      <c r="D100" s="41" t="s">
        <v>68</v>
      </c>
      <c r="E100" s="41">
        <v>7</v>
      </c>
      <c r="F100" s="41" t="s">
        <v>69</v>
      </c>
      <c r="G100" s="41">
        <v>2</v>
      </c>
      <c r="H100" s="41" t="s">
        <v>189</v>
      </c>
      <c r="I100" s="41">
        <v>4</v>
      </c>
      <c r="J100" s="41" t="s">
        <v>190</v>
      </c>
      <c r="K100" s="41" t="s">
        <v>72</v>
      </c>
      <c r="L100" s="41" t="s">
        <v>73</v>
      </c>
      <c r="M100" s="42">
        <v>199</v>
      </c>
      <c r="N100" s="41" t="s">
        <v>479</v>
      </c>
      <c r="O100" s="43">
        <v>2</v>
      </c>
      <c r="P100" s="44" t="s">
        <v>526</v>
      </c>
      <c r="Q100" s="40" t="s">
        <v>76</v>
      </c>
      <c r="R100" s="41" t="s">
        <v>526</v>
      </c>
      <c r="S100" s="41" t="s">
        <v>527</v>
      </c>
      <c r="T100" s="41" t="s">
        <v>528</v>
      </c>
      <c r="U100" s="41" t="s">
        <v>529</v>
      </c>
      <c r="V100" s="45" t="s">
        <v>80</v>
      </c>
      <c r="W100" s="41">
        <v>2733</v>
      </c>
      <c r="X100" s="41" t="s">
        <v>530</v>
      </c>
      <c r="Y100" s="46" t="s">
        <v>531</v>
      </c>
      <c r="Z100" s="47" t="s">
        <v>532</v>
      </c>
      <c r="AA100" s="44">
        <v>500</v>
      </c>
      <c r="AB100" s="49">
        <v>0</v>
      </c>
      <c r="AC100" s="45" t="s">
        <v>202</v>
      </c>
      <c r="AD100" s="44" t="s">
        <v>470</v>
      </c>
      <c r="AE100" s="50" t="s">
        <v>86</v>
      </c>
      <c r="AF100" s="45">
        <v>0</v>
      </c>
      <c r="AG100" s="45">
        <v>60</v>
      </c>
      <c r="AH100" s="45">
        <v>60.01</v>
      </c>
      <c r="AI100" s="45">
        <v>80</v>
      </c>
      <c r="AJ100" s="45">
        <v>80.010000000000005</v>
      </c>
      <c r="AK100" s="51">
        <v>110</v>
      </c>
      <c r="AL100" s="52"/>
      <c r="AM100" s="45"/>
      <c r="AN100" s="45">
        <v>75</v>
      </c>
      <c r="AO100" s="45"/>
      <c r="AP100" s="45"/>
      <c r="AQ100" s="45">
        <v>106</v>
      </c>
      <c r="AR100" s="45"/>
      <c r="AS100" s="45"/>
      <c r="AT100" s="45">
        <v>106</v>
      </c>
      <c r="AU100" s="45"/>
      <c r="AV100" s="45"/>
      <c r="AW100" s="45">
        <v>213</v>
      </c>
      <c r="AX100" s="45">
        <v>500</v>
      </c>
      <c r="AY100" s="53"/>
      <c r="AZ100" s="54"/>
      <c r="BA100" s="54"/>
      <c r="BB100" s="45">
        <v>75</v>
      </c>
      <c r="BC100" s="54"/>
      <c r="BD100" s="54"/>
      <c r="BE100" s="54"/>
      <c r="BF100" s="54"/>
      <c r="BG100" s="54"/>
      <c r="BH100" s="54"/>
      <c r="BI100" s="54"/>
      <c r="BJ100" s="54"/>
      <c r="BK100" s="54"/>
      <c r="BL100" s="54"/>
      <c r="BM100" s="85"/>
    </row>
    <row r="101" spans="1:65">
      <c r="A101" s="40">
        <v>2</v>
      </c>
      <c r="B101" s="41" t="s">
        <v>67</v>
      </c>
      <c r="C101" s="41">
        <v>2</v>
      </c>
      <c r="D101" s="41" t="s">
        <v>68</v>
      </c>
      <c r="E101" s="41">
        <v>7</v>
      </c>
      <c r="F101" s="41" t="s">
        <v>69</v>
      </c>
      <c r="G101" s="41">
        <v>2</v>
      </c>
      <c r="H101" s="41" t="s">
        <v>189</v>
      </c>
      <c r="I101" s="41">
        <v>4</v>
      </c>
      <c r="J101" s="41" t="s">
        <v>190</v>
      </c>
      <c r="K101" s="41" t="s">
        <v>72</v>
      </c>
      <c r="L101" s="41" t="s">
        <v>73</v>
      </c>
      <c r="M101" s="42">
        <v>199</v>
      </c>
      <c r="N101" s="41" t="s">
        <v>479</v>
      </c>
      <c r="O101" s="43">
        <v>2</v>
      </c>
      <c r="P101" s="44" t="s">
        <v>526</v>
      </c>
      <c r="Q101" s="40" t="s">
        <v>87</v>
      </c>
      <c r="R101" s="41" t="s">
        <v>533</v>
      </c>
      <c r="S101" s="41" t="s">
        <v>534</v>
      </c>
      <c r="T101" s="41" t="s">
        <v>535</v>
      </c>
      <c r="U101" s="41" t="s">
        <v>536</v>
      </c>
      <c r="V101" s="45" t="s">
        <v>80</v>
      </c>
      <c r="W101" s="41">
        <v>4279</v>
      </c>
      <c r="X101" s="41" t="s">
        <v>537</v>
      </c>
      <c r="Y101" s="46" t="s">
        <v>538</v>
      </c>
      <c r="Z101" s="47" t="s">
        <v>539</v>
      </c>
      <c r="AA101" s="44">
        <v>500</v>
      </c>
      <c r="AB101" s="49">
        <v>0</v>
      </c>
      <c r="AC101" s="45" t="s">
        <v>202</v>
      </c>
      <c r="AD101" s="44" t="s">
        <v>470</v>
      </c>
      <c r="AE101" s="50" t="s">
        <v>86</v>
      </c>
      <c r="AF101" s="45">
        <v>0</v>
      </c>
      <c r="AG101" s="45">
        <v>60</v>
      </c>
      <c r="AH101" s="45">
        <v>60.01</v>
      </c>
      <c r="AI101" s="45">
        <v>80</v>
      </c>
      <c r="AJ101" s="45">
        <v>80.010000000000005</v>
      </c>
      <c r="AK101" s="51">
        <v>110</v>
      </c>
      <c r="AL101" s="52"/>
      <c r="AM101" s="45"/>
      <c r="AN101" s="45">
        <v>125</v>
      </c>
      <c r="AO101" s="45"/>
      <c r="AP101" s="45"/>
      <c r="AQ101" s="45">
        <v>125</v>
      </c>
      <c r="AR101" s="45"/>
      <c r="AS101" s="45"/>
      <c r="AT101" s="45">
        <v>125</v>
      </c>
      <c r="AU101" s="45"/>
      <c r="AV101" s="45"/>
      <c r="AW101" s="45">
        <v>125</v>
      </c>
      <c r="AX101" s="45">
        <v>500</v>
      </c>
      <c r="AY101" s="53"/>
      <c r="AZ101" s="54"/>
      <c r="BA101" s="54"/>
      <c r="BB101" s="45">
        <v>125</v>
      </c>
      <c r="BC101" s="54"/>
      <c r="BD101" s="54"/>
      <c r="BE101" s="54"/>
      <c r="BF101" s="54"/>
      <c r="BG101" s="54"/>
      <c r="BH101" s="54"/>
      <c r="BI101" s="54"/>
      <c r="BJ101" s="54"/>
      <c r="BK101" s="54"/>
      <c r="BL101" s="54"/>
      <c r="BM101" s="85"/>
    </row>
    <row r="102" spans="1:65">
      <c r="A102" s="40">
        <v>2</v>
      </c>
      <c r="B102" s="41" t="s">
        <v>67</v>
      </c>
      <c r="C102" s="41">
        <v>2</v>
      </c>
      <c r="D102" s="41" t="s">
        <v>68</v>
      </c>
      <c r="E102" s="41">
        <v>7</v>
      </c>
      <c r="F102" s="41" t="s">
        <v>69</v>
      </c>
      <c r="G102" s="41">
        <v>2</v>
      </c>
      <c r="H102" s="41" t="s">
        <v>189</v>
      </c>
      <c r="I102" s="41">
        <v>4</v>
      </c>
      <c r="J102" s="41" t="s">
        <v>190</v>
      </c>
      <c r="K102" s="41" t="s">
        <v>72</v>
      </c>
      <c r="L102" s="41" t="s">
        <v>73</v>
      </c>
      <c r="M102" s="42">
        <v>199</v>
      </c>
      <c r="N102" s="41" t="s">
        <v>479</v>
      </c>
      <c r="O102" s="43">
        <v>2</v>
      </c>
      <c r="P102" s="44" t="s">
        <v>526</v>
      </c>
      <c r="Q102" s="40" t="s">
        <v>87</v>
      </c>
      <c r="R102" s="41" t="s">
        <v>540</v>
      </c>
      <c r="S102" s="41" t="s">
        <v>534</v>
      </c>
      <c r="T102" s="41" t="s">
        <v>541</v>
      </c>
      <c r="U102" s="41" t="s">
        <v>542</v>
      </c>
      <c r="V102" s="45" t="s">
        <v>80</v>
      </c>
      <c r="W102" s="41">
        <v>4282</v>
      </c>
      <c r="X102" s="41" t="s">
        <v>543</v>
      </c>
      <c r="Y102" s="46" t="s">
        <v>544</v>
      </c>
      <c r="Z102" s="47" t="s">
        <v>545</v>
      </c>
      <c r="AA102" s="44">
        <v>500</v>
      </c>
      <c r="AB102" s="49">
        <v>0</v>
      </c>
      <c r="AC102" s="45" t="s">
        <v>202</v>
      </c>
      <c r="AD102" s="44" t="s">
        <v>470</v>
      </c>
      <c r="AE102" s="50" t="s">
        <v>86</v>
      </c>
      <c r="AF102" s="45">
        <v>0</v>
      </c>
      <c r="AG102" s="45">
        <v>30</v>
      </c>
      <c r="AH102" s="45">
        <v>30.01</v>
      </c>
      <c r="AI102" s="45">
        <v>60</v>
      </c>
      <c r="AJ102" s="45">
        <v>60.01</v>
      </c>
      <c r="AK102" s="51">
        <v>110</v>
      </c>
      <c r="AL102" s="52"/>
      <c r="AM102" s="45"/>
      <c r="AN102" s="45">
        <v>125</v>
      </c>
      <c r="AO102" s="45"/>
      <c r="AP102" s="45"/>
      <c r="AQ102" s="45">
        <v>125</v>
      </c>
      <c r="AR102" s="45"/>
      <c r="AS102" s="45"/>
      <c r="AT102" s="45">
        <v>125</v>
      </c>
      <c r="AU102" s="45"/>
      <c r="AV102" s="45"/>
      <c r="AW102" s="45">
        <v>125</v>
      </c>
      <c r="AX102" s="45">
        <v>500</v>
      </c>
      <c r="AY102" s="53"/>
      <c r="AZ102" s="54"/>
      <c r="BA102" s="54"/>
      <c r="BB102" s="45">
        <v>125</v>
      </c>
      <c r="BC102" s="54"/>
      <c r="BD102" s="54"/>
      <c r="BE102" s="54"/>
      <c r="BF102" s="54"/>
      <c r="BG102" s="54"/>
      <c r="BH102" s="54"/>
      <c r="BI102" s="54"/>
      <c r="BJ102" s="54"/>
      <c r="BK102" s="54"/>
      <c r="BL102" s="54"/>
      <c r="BM102" s="85"/>
    </row>
    <row r="103" spans="1:65">
      <c r="A103" s="40">
        <v>2</v>
      </c>
      <c r="B103" s="41" t="s">
        <v>67</v>
      </c>
      <c r="C103" s="41">
        <v>2</v>
      </c>
      <c r="D103" s="41" t="s">
        <v>68</v>
      </c>
      <c r="E103" s="41">
        <v>7</v>
      </c>
      <c r="F103" s="41" t="s">
        <v>69</v>
      </c>
      <c r="G103" s="41">
        <v>2</v>
      </c>
      <c r="H103" s="41" t="s">
        <v>189</v>
      </c>
      <c r="I103" s="41">
        <v>4</v>
      </c>
      <c r="J103" s="41" t="s">
        <v>190</v>
      </c>
      <c r="K103" s="41" t="s">
        <v>72</v>
      </c>
      <c r="L103" s="41" t="s">
        <v>73</v>
      </c>
      <c r="M103" s="42">
        <v>199</v>
      </c>
      <c r="N103" s="41" t="s">
        <v>479</v>
      </c>
      <c r="O103" s="43">
        <v>2</v>
      </c>
      <c r="P103" s="44" t="s">
        <v>526</v>
      </c>
      <c r="Q103" s="40" t="s">
        <v>87</v>
      </c>
      <c r="R103" s="41" t="s">
        <v>546</v>
      </c>
      <c r="S103" s="41" t="s">
        <v>534</v>
      </c>
      <c r="T103" s="41" t="s">
        <v>547</v>
      </c>
      <c r="U103" s="41" t="s">
        <v>548</v>
      </c>
      <c r="V103" s="45" t="s">
        <v>80</v>
      </c>
      <c r="W103" s="41">
        <v>4283</v>
      </c>
      <c r="X103" s="41" t="s">
        <v>549</v>
      </c>
      <c r="Y103" s="46" t="s">
        <v>550</v>
      </c>
      <c r="Z103" s="47" t="s">
        <v>551</v>
      </c>
      <c r="AA103" s="44">
        <v>50</v>
      </c>
      <c r="AB103" s="49">
        <v>0</v>
      </c>
      <c r="AC103" s="45" t="s">
        <v>202</v>
      </c>
      <c r="AD103" s="44" t="s">
        <v>470</v>
      </c>
      <c r="AE103" s="50" t="s">
        <v>86</v>
      </c>
      <c r="AF103" s="45">
        <v>0</v>
      </c>
      <c r="AG103" s="45">
        <v>60</v>
      </c>
      <c r="AH103" s="45">
        <v>60.01</v>
      </c>
      <c r="AI103" s="45">
        <v>80</v>
      </c>
      <c r="AJ103" s="45">
        <v>80.010000000000005</v>
      </c>
      <c r="AK103" s="51">
        <v>110</v>
      </c>
      <c r="AL103" s="52"/>
      <c r="AM103" s="45"/>
      <c r="AN103" s="45">
        <v>13</v>
      </c>
      <c r="AO103" s="45"/>
      <c r="AP103" s="45"/>
      <c r="AQ103" s="45">
        <v>12</v>
      </c>
      <c r="AR103" s="45"/>
      <c r="AS103" s="45"/>
      <c r="AT103" s="45">
        <v>13</v>
      </c>
      <c r="AU103" s="45"/>
      <c r="AV103" s="45"/>
      <c r="AW103" s="45">
        <v>12</v>
      </c>
      <c r="AX103" s="45">
        <v>50</v>
      </c>
      <c r="AY103" s="53"/>
      <c r="AZ103" s="54"/>
      <c r="BA103" s="54"/>
      <c r="BB103" s="45">
        <v>13</v>
      </c>
      <c r="BC103" s="54"/>
      <c r="BD103" s="54"/>
      <c r="BE103" s="54"/>
      <c r="BF103" s="54"/>
      <c r="BG103" s="54"/>
      <c r="BH103" s="54"/>
      <c r="BI103" s="54"/>
      <c r="BJ103" s="54"/>
      <c r="BK103" s="54"/>
      <c r="BL103" s="54"/>
      <c r="BM103" s="85"/>
    </row>
    <row r="104" spans="1:65">
      <c r="A104" s="40">
        <v>2</v>
      </c>
      <c r="B104" s="41" t="s">
        <v>67</v>
      </c>
      <c r="C104" s="41">
        <v>2</v>
      </c>
      <c r="D104" s="41" t="s">
        <v>68</v>
      </c>
      <c r="E104" s="41">
        <v>7</v>
      </c>
      <c r="F104" s="41" t="s">
        <v>69</v>
      </c>
      <c r="G104" s="41">
        <v>2</v>
      </c>
      <c r="H104" s="41" t="s">
        <v>189</v>
      </c>
      <c r="I104" s="41">
        <v>4</v>
      </c>
      <c r="J104" s="41" t="s">
        <v>190</v>
      </c>
      <c r="K104" s="41" t="s">
        <v>72</v>
      </c>
      <c r="L104" s="41" t="s">
        <v>73</v>
      </c>
      <c r="M104" s="42">
        <v>199</v>
      </c>
      <c r="N104" s="41" t="s">
        <v>479</v>
      </c>
      <c r="O104" s="43">
        <v>2</v>
      </c>
      <c r="P104" s="44" t="s">
        <v>526</v>
      </c>
      <c r="Q104" s="40" t="s">
        <v>87</v>
      </c>
      <c r="R104" s="41" t="s">
        <v>552</v>
      </c>
      <c r="S104" s="41" t="s">
        <v>553</v>
      </c>
      <c r="T104" s="41" t="s">
        <v>554</v>
      </c>
      <c r="U104" s="41" t="s">
        <v>555</v>
      </c>
      <c r="V104" s="45" t="s">
        <v>80</v>
      </c>
      <c r="W104" s="41">
        <v>4288</v>
      </c>
      <c r="X104" s="41" t="s">
        <v>556</v>
      </c>
      <c r="Y104" s="46" t="s">
        <v>496</v>
      </c>
      <c r="Z104" s="47" t="s">
        <v>557</v>
      </c>
      <c r="AA104" s="44">
        <v>10</v>
      </c>
      <c r="AB104" s="49">
        <v>0</v>
      </c>
      <c r="AC104" s="45" t="s">
        <v>202</v>
      </c>
      <c r="AD104" s="44" t="s">
        <v>470</v>
      </c>
      <c r="AE104" s="50" t="s">
        <v>86</v>
      </c>
      <c r="AF104" s="45">
        <v>0</v>
      </c>
      <c r="AG104" s="45">
        <v>60</v>
      </c>
      <c r="AH104" s="45">
        <v>60.01</v>
      </c>
      <c r="AI104" s="45">
        <v>80</v>
      </c>
      <c r="AJ104" s="45">
        <v>80.010000000000005</v>
      </c>
      <c r="AK104" s="51">
        <v>110</v>
      </c>
      <c r="AL104" s="52"/>
      <c r="AM104" s="45"/>
      <c r="AN104" s="45">
        <v>2</v>
      </c>
      <c r="AO104" s="45"/>
      <c r="AP104" s="45"/>
      <c r="AQ104" s="45">
        <v>2</v>
      </c>
      <c r="AR104" s="45"/>
      <c r="AS104" s="45"/>
      <c r="AT104" s="45">
        <v>3</v>
      </c>
      <c r="AU104" s="45"/>
      <c r="AV104" s="45"/>
      <c r="AW104" s="45">
        <v>3</v>
      </c>
      <c r="AX104" s="45">
        <v>10</v>
      </c>
      <c r="AY104" s="53"/>
      <c r="AZ104" s="54"/>
      <c r="BA104" s="54"/>
      <c r="BB104" s="45">
        <v>2</v>
      </c>
      <c r="BC104" s="54"/>
      <c r="BD104" s="54"/>
      <c r="BE104" s="54"/>
      <c r="BF104" s="54"/>
      <c r="BG104" s="54"/>
      <c r="BH104" s="54"/>
      <c r="BI104" s="54"/>
      <c r="BJ104" s="54"/>
      <c r="BK104" s="54"/>
      <c r="BL104" s="54"/>
      <c r="BM104" s="85"/>
    </row>
    <row r="105" spans="1:65">
      <c r="A105" s="40">
        <v>2</v>
      </c>
      <c r="B105" s="41" t="s">
        <v>67</v>
      </c>
      <c r="C105" s="41">
        <v>2</v>
      </c>
      <c r="D105" s="41" t="s">
        <v>68</v>
      </c>
      <c r="E105" s="41">
        <v>7</v>
      </c>
      <c r="F105" s="41" t="s">
        <v>69</v>
      </c>
      <c r="G105" s="41">
        <v>2</v>
      </c>
      <c r="H105" s="41" t="s">
        <v>189</v>
      </c>
      <c r="I105" s="41">
        <v>4</v>
      </c>
      <c r="J105" s="41" t="s">
        <v>190</v>
      </c>
      <c r="K105" s="41" t="s">
        <v>72</v>
      </c>
      <c r="L105" s="41" t="s">
        <v>73</v>
      </c>
      <c r="M105" s="42">
        <v>199</v>
      </c>
      <c r="N105" s="41" t="s">
        <v>479</v>
      </c>
      <c r="O105" s="43">
        <v>2</v>
      </c>
      <c r="P105" s="44" t="s">
        <v>526</v>
      </c>
      <c r="Q105" s="40" t="s">
        <v>87</v>
      </c>
      <c r="R105" s="41" t="s">
        <v>558</v>
      </c>
      <c r="S105" s="41" t="s">
        <v>559</v>
      </c>
      <c r="T105" s="41" t="s">
        <v>560</v>
      </c>
      <c r="U105" s="41" t="s">
        <v>561</v>
      </c>
      <c r="V105" s="45" t="s">
        <v>80</v>
      </c>
      <c r="W105" s="41">
        <v>4294</v>
      </c>
      <c r="X105" s="41" t="s">
        <v>562</v>
      </c>
      <c r="Y105" s="46" t="s">
        <v>563</v>
      </c>
      <c r="Z105" s="47" t="s">
        <v>118</v>
      </c>
      <c r="AA105" s="44">
        <v>5</v>
      </c>
      <c r="AB105" s="49">
        <v>0</v>
      </c>
      <c r="AC105" s="45" t="s">
        <v>202</v>
      </c>
      <c r="AD105" s="44" t="s">
        <v>470</v>
      </c>
      <c r="AE105" s="50" t="s">
        <v>86</v>
      </c>
      <c r="AF105" s="45">
        <v>0</v>
      </c>
      <c r="AG105" s="45">
        <v>60</v>
      </c>
      <c r="AH105" s="45">
        <v>60.01</v>
      </c>
      <c r="AI105" s="45">
        <v>80</v>
      </c>
      <c r="AJ105" s="45">
        <v>80.010000000000005</v>
      </c>
      <c r="AK105" s="51">
        <v>110</v>
      </c>
      <c r="AL105" s="52"/>
      <c r="AM105" s="45"/>
      <c r="AN105" s="45">
        <v>1</v>
      </c>
      <c r="AO105" s="45"/>
      <c r="AP105" s="45"/>
      <c r="AQ105" s="45">
        <v>1</v>
      </c>
      <c r="AR105" s="45"/>
      <c r="AS105" s="45"/>
      <c r="AT105" s="45">
        <v>1</v>
      </c>
      <c r="AU105" s="45"/>
      <c r="AV105" s="45"/>
      <c r="AW105" s="45">
        <v>2</v>
      </c>
      <c r="AX105" s="45">
        <v>5</v>
      </c>
      <c r="AY105" s="53"/>
      <c r="AZ105" s="54"/>
      <c r="BA105" s="54"/>
      <c r="BB105" s="45">
        <v>1</v>
      </c>
      <c r="BC105" s="54"/>
      <c r="BD105" s="54"/>
      <c r="BE105" s="54"/>
      <c r="BF105" s="54"/>
      <c r="BG105" s="54"/>
      <c r="BH105" s="54"/>
      <c r="BI105" s="54"/>
      <c r="BJ105" s="54"/>
      <c r="BK105" s="54"/>
      <c r="BL105" s="54"/>
      <c r="BM105" s="85"/>
    </row>
    <row r="106" spans="1:65">
      <c r="A106" s="40">
        <v>2</v>
      </c>
      <c r="B106" s="41" t="s">
        <v>67</v>
      </c>
      <c r="C106" s="41">
        <v>2</v>
      </c>
      <c r="D106" s="41" t="s">
        <v>68</v>
      </c>
      <c r="E106" s="41">
        <v>7</v>
      </c>
      <c r="F106" s="41" t="s">
        <v>69</v>
      </c>
      <c r="G106" s="41">
        <v>2</v>
      </c>
      <c r="H106" s="41" t="s">
        <v>189</v>
      </c>
      <c r="I106" s="41">
        <v>4</v>
      </c>
      <c r="J106" s="41" t="s">
        <v>190</v>
      </c>
      <c r="K106" s="41" t="s">
        <v>72</v>
      </c>
      <c r="L106" s="41" t="s">
        <v>73</v>
      </c>
      <c r="M106" s="42">
        <v>199</v>
      </c>
      <c r="N106" s="41" t="s">
        <v>479</v>
      </c>
      <c r="O106" s="43">
        <v>2</v>
      </c>
      <c r="P106" s="44" t="s">
        <v>526</v>
      </c>
      <c r="Q106" s="40" t="s">
        <v>87</v>
      </c>
      <c r="R106" s="41" t="s">
        <v>564</v>
      </c>
      <c r="S106" s="41" t="s">
        <v>565</v>
      </c>
      <c r="T106" s="41" t="s">
        <v>566</v>
      </c>
      <c r="U106" s="41" t="s">
        <v>567</v>
      </c>
      <c r="V106" s="45" t="s">
        <v>80</v>
      </c>
      <c r="W106" s="41">
        <v>4300</v>
      </c>
      <c r="X106" s="41" t="s">
        <v>568</v>
      </c>
      <c r="Y106" s="46" t="s">
        <v>569</v>
      </c>
      <c r="Z106" s="47" t="s">
        <v>463</v>
      </c>
      <c r="AA106" s="44">
        <v>20</v>
      </c>
      <c r="AB106" s="49">
        <v>0</v>
      </c>
      <c r="AC106" s="45" t="s">
        <v>202</v>
      </c>
      <c r="AD106" s="44" t="s">
        <v>470</v>
      </c>
      <c r="AE106" s="50" t="s">
        <v>86</v>
      </c>
      <c r="AF106" s="45">
        <v>0</v>
      </c>
      <c r="AG106" s="45">
        <v>60</v>
      </c>
      <c r="AH106" s="45">
        <v>60.01</v>
      </c>
      <c r="AI106" s="45">
        <v>80</v>
      </c>
      <c r="AJ106" s="45">
        <v>80.010000000000005</v>
      </c>
      <c r="AK106" s="51">
        <v>110</v>
      </c>
      <c r="AL106" s="52"/>
      <c r="AM106" s="45"/>
      <c r="AN106" s="45">
        <v>5</v>
      </c>
      <c r="AO106" s="45"/>
      <c r="AP106" s="45"/>
      <c r="AQ106" s="45">
        <v>5</v>
      </c>
      <c r="AR106" s="45"/>
      <c r="AS106" s="45"/>
      <c r="AT106" s="45">
        <v>5</v>
      </c>
      <c r="AU106" s="45"/>
      <c r="AV106" s="45"/>
      <c r="AW106" s="45">
        <v>5</v>
      </c>
      <c r="AX106" s="45">
        <v>20</v>
      </c>
      <c r="AY106" s="53"/>
      <c r="AZ106" s="54"/>
      <c r="BA106" s="54"/>
      <c r="BB106" s="45">
        <v>5</v>
      </c>
      <c r="BC106" s="54"/>
      <c r="BD106" s="54"/>
      <c r="BE106" s="54"/>
      <c r="BF106" s="54"/>
      <c r="BG106" s="54"/>
      <c r="BH106" s="54"/>
      <c r="BI106" s="54"/>
      <c r="BJ106" s="54"/>
      <c r="BK106" s="54"/>
      <c r="BL106" s="54"/>
      <c r="BM106" s="85"/>
    </row>
    <row r="107" spans="1:65">
      <c r="A107" s="40">
        <v>2</v>
      </c>
      <c r="B107" s="41" t="s">
        <v>67</v>
      </c>
      <c r="C107" s="41">
        <v>2</v>
      </c>
      <c r="D107" s="41" t="s">
        <v>68</v>
      </c>
      <c r="E107" s="41">
        <v>7</v>
      </c>
      <c r="F107" s="41" t="s">
        <v>69</v>
      </c>
      <c r="G107" s="41">
        <v>2</v>
      </c>
      <c r="H107" s="41" t="s">
        <v>189</v>
      </c>
      <c r="I107" s="41">
        <v>4</v>
      </c>
      <c r="J107" s="41" t="s">
        <v>190</v>
      </c>
      <c r="K107" s="41" t="s">
        <v>72</v>
      </c>
      <c r="L107" s="41" t="s">
        <v>73</v>
      </c>
      <c r="M107" s="42">
        <v>199</v>
      </c>
      <c r="N107" s="41" t="s">
        <v>479</v>
      </c>
      <c r="O107" s="43"/>
      <c r="P107" s="44" t="s">
        <v>169</v>
      </c>
      <c r="Q107" s="40" t="s">
        <v>170</v>
      </c>
      <c r="R107" s="41" t="s">
        <v>570</v>
      </c>
      <c r="S107" s="41" t="s">
        <v>571</v>
      </c>
      <c r="T107" s="41" t="s">
        <v>572</v>
      </c>
      <c r="U107" s="41" t="s">
        <v>573</v>
      </c>
      <c r="V107" s="45" t="s">
        <v>80</v>
      </c>
      <c r="W107" s="41">
        <v>2710</v>
      </c>
      <c r="X107" s="41" t="s">
        <v>574</v>
      </c>
      <c r="Y107" s="46" t="s">
        <v>575</v>
      </c>
      <c r="Z107" s="47" t="s">
        <v>576</v>
      </c>
      <c r="AA107" s="44">
        <v>1</v>
      </c>
      <c r="AB107" s="49">
        <v>0</v>
      </c>
      <c r="AC107" s="45" t="s">
        <v>202</v>
      </c>
      <c r="AD107" s="44" t="s">
        <v>470</v>
      </c>
      <c r="AE107" s="50" t="s">
        <v>86</v>
      </c>
      <c r="AF107" s="45">
        <v>0</v>
      </c>
      <c r="AG107" s="45">
        <v>60</v>
      </c>
      <c r="AH107" s="45">
        <v>60.01</v>
      </c>
      <c r="AI107" s="45">
        <v>80</v>
      </c>
      <c r="AJ107" s="45">
        <v>80.010000000000005</v>
      </c>
      <c r="AK107" s="51">
        <v>110</v>
      </c>
      <c r="AL107" s="52"/>
      <c r="AM107" s="45"/>
      <c r="AN107" s="45"/>
      <c r="AO107" s="45"/>
      <c r="AP107" s="45"/>
      <c r="AQ107" s="45"/>
      <c r="AR107" s="45"/>
      <c r="AS107" s="45"/>
      <c r="AT107" s="45"/>
      <c r="AU107" s="45"/>
      <c r="AV107" s="45"/>
      <c r="AW107" s="45">
        <v>1</v>
      </c>
      <c r="AX107" s="45">
        <v>1</v>
      </c>
      <c r="AY107" s="53"/>
      <c r="AZ107" s="54"/>
      <c r="BA107" s="54"/>
      <c r="BB107" s="45"/>
      <c r="BC107" s="54"/>
      <c r="BD107" s="54"/>
      <c r="BE107" s="54"/>
      <c r="BF107" s="54"/>
      <c r="BG107" s="54"/>
      <c r="BH107" s="54"/>
      <c r="BI107" s="54"/>
      <c r="BJ107" s="54"/>
      <c r="BK107" s="54"/>
      <c r="BL107" s="54"/>
      <c r="BM107" s="85"/>
    </row>
    <row r="108" spans="1:65">
      <c r="A108" s="40">
        <v>2</v>
      </c>
      <c r="B108" s="41" t="s">
        <v>67</v>
      </c>
      <c r="C108" s="41">
        <v>2</v>
      </c>
      <c r="D108" s="41" t="s">
        <v>68</v>
      </c>
      <c r="E108" s="41">
        <v>7</v>
      </c>
      <c r="F108" s="41" t="s">
        <v>69</v>
      </c>
      <c r="G108" s="41">
        <v>2</v>
      </c>
      <c r="H108" s="41" t="s">
        <v>189</v>
      </c>
      <c r="I108" s="41">
        <v>4</v>
      </c>
      <c r="J108" s="41" t="s">
        <v>190</v>
      </c>
      <c r="K108" s="41" t="s">
        <v>72</v>
      </c>
      <c r="L108" s="41" t="s">
        <v>73</v>
      </c>
      <c r="M108" s="42">
        <v>199</v>
      </c>
      <c r="N108" s="41" t="s">
        <v>479</v>
      </c>
      <c r="O108" s="43"/>
      <c r="P108" s="44" t="s">
        <v>169</v>
      </c>
      <c r="Q108" s="40" t="s">
        <v>180</v>
      </c>
      <c r="R108" s="41" t="s">
        <v>577</v>
      </c>
      <c r="S108" s="41" t="s">
        <v>571</v>
      </c>
      <c r="T108" s="41" t="s">
        <v>578</v>
      </c>
      <c r="U108" s="41" t="s">
        <v>579</v>
      </c>
      <c r="V108" s="45" t="s">
        <v>80</v>
      </c>
      <c r="W108" s="41">
        <v>2823</v>
      </c>
      <c r="X108" s="41" t="s">
        <v>580</v>
      </c>
      <c r="Y108" s="46" t="s">
        <v>581</v>
      </c>
      <c r="Z108" s="47" t="s">
        <v>582</v>
      </c>
      <c r="AA108" s="44">
        <v>900</v>
      </c>
      <c r="AB108" s="49">
        <v>0</v>
      </c>
      <c r="AC108" s="45" t="s">
        <v>202</v>
      </c>
      <c r="AD108" s="44" t="s">
        <v>470</v>
      </c>
      <c r="AE108" s="50" t="s">
        <v>86</v>
      </c>
      <c r="AF108" s="45">
        <v>0</v>
      </c>
      <c r="AG108" s="45">
        <v>60</v>
      </c>
      <c r="AH108" s="45">
        <v>60.01</v>
      </c>
      <c r="AI108" s="45">
        <v>80</v>
      </c>
      <c r="AJ108" s="45">
        <v>80.010000000000005</v>
      </c>
      <c r="AK108" s="51">
        <v>110</v>
      </c>
      <c r="AL108" s="52"/>
      <c r="AM108" s="45"/>
      <c r="AN108" s="45">
        <v>225</v>
      </c>
      <c r="AO108" s="45"/>
      <c r="AP108" s="45"/>
      <c r="AQ108" s="45">
        <v>225</v>
      </c>
      <c r="AR108" s="45"/>
      <c r="AS108" s="45"/>
      <c r="AT108" s="45">
        <v>225</v>
      </c>
      <c r="AU108" s="45"/>
      <c r="AV108" s="45"/>
      <c r="AW108" s="45">
        <v>225</v>
      </c>
      <c r="AX108" s="45">
        <v>900</v>
      </c>
      <c r="AY108" s="53"/>
      <c r="AZ108" s="54"/>
      <c r="BA108" s="54"/>
      <c r="BB108" s="45">
        <v>225</v>
      </c>
      <c r="BC108" s="54"/>
      <c r="BD108" s="54"/>
      <c r="BE108" s="54"/>
      <c r="BF108" s="54"/>
      <c r="BG108" s="54"/>
      <c r="BH108" s="54"/>
      <c r="BI108" s="54"/>
      <c r="BJ108" s="54"/>
      <c r="BK108" s="54"/>
      <c r="BL108" s="54"/>
      <c r="BM108" s="85"/>
    </row>
    <row r="109" spans="1:65">
      <c r="A109" s="40">
        <v>2</v>
      </c>
      <c r="B109" s="41" t="s">
        <v>67</v>
      </c>
      <c r="C109" s="41">
        <v>1</v>
      </c>
      <c r="D109" s="41" t="s">
        <v>583</v>
      </c>
      <c r="E109" s="41">
        <v>2</v>
      </c>
      <c r="F109" s="41" t="s">
        <v>584</v>
      </c>
      <c r="G109" s="41">
        <v>1</v>
      </c>
      <c r="H109" s="41" t="s">
        <v>585</v>
      </c>
      <c r="I109" s="41">
        <v>4</v>
      </c>
      <c r="J109" s="41" t="s">
        <v>586</v>
      </c>
      <c r="K109" s="41" t="s">
        <v>191</v>
      </c>
      <c r="L109" s="41" t="s">
        <v>192</v>
      </c>
      <c r="M109" s="42">
        <v>203</v>
      </c>
      <c r="N109" s="41" t="s">
        <v>587</v>
      </c>
      <c r="O109" s="43">
        <v>1</v>
      </c>
      <c r="P109" s="44" t="s">
        <v>588</v>
      </c>
      <c r="Q109" s="40" t="s">
        <v>76</v>
      </c>
      <c r="R109" s="41" t="s">
        <v>588</v>
      </c>
      <c r="S109" s="41" t="s">
        <v>589</v>
      </c>
      <c r="T109" s="41" t="s">
        <v>590</v>
      </c>
      <c r="U109" s="41" t="s">
        <v>591</v>
      </c>
      <c r="V109" s="45" t="s">
        <v>80</v>
      </c>
      <c r="W109" s="41">
        <v>4610</v>
      </c>
      <c r="X109" s="41" t="s">
        <v>592</v>
      </c>
      <c r="Y109" s="46" t="s">
        <v>593</v>
      </c>
      <c r="Z109" s="47" t="s">
        <v>412</v>
      </c>
      <c r="AA109" s="44">
        <v>75</v>
      </c>
      <c r="AB109" s="49">
        <v>0</v>
      </c>
      <c r="AC109" s="45" t="s">
        <v>84</v>
      </c>
      <c r="AD109" s="44" t="s">
        <v>178</v>
      </c>
      <c r="AE109" s="50" t="s">
        <v>86</v>
      </c>
      <c r="AF109" s="45">
        <v>0</v>
      </c>
      <c r="AG109" s="45">
        <v>50</v>
      </c>
      <c r="AH109" s="45">
        <v>50.01</v>
      </c>
      <c r="AI109" s="45">
        <v>80</v>
      </c>
      <c r="AJ109" s="45">
        <v>80.010000000000005</v>
      </c>
      <c r="AK109" s="51">
        <v>110</v>
      </c>
      <c r="AL109" s="52"/>
      <c r="AM109" s="45"/>
      <c r="AN109" s="45"/>
      <c r="AO109" s="45"/>
      <c r="AP109" s="45"/>
      <c r="AQ109" s="45"/>
      <c r="AR109" s="45"/>
      <c r="AS109" s="45"/>
      <c r="AT109" s="45"/>
      <c r="AU109" s="45"/>
      <c r="AV109" s="45"/>
      <c r="AW109" s="45"/>
      <c r="AX109" s="45"/>
      <c r="AY109" s="53"/>
      <c r="AZ109" s="54"/>
      <c r="BA109" s="54"/>
      <c r="BB109" s="54"/>
      <c r="BC109" s="54"/>
      <c r="BD109" s="54"/>
      <c r="BE109" s="54"/>
      <c r="BF109" s="54"/>
      <c r="BG109" s="54"/>
      <c r="BH109" s="54"/>
      <c r="BI109" s="54"/>
      <c r="BJ109" s="54"/>
      <c r="BK109" s="54"/>
      <c r="BL109" s="54"/>
      <c r="BM109" s="85"/>
    </row>
    <row r="110" spans="1:65">
      <c r="A110" s="40">
        <v>2</v>
      </c>
      <c r="B110" s="41" t="s">
        <v>67</v>
      </c>
      <c r="C110" s="41">
        <v>1</v>
      </c>
      <c r="D110" s="41" t="s">
        <v>583</v>
      </c>
      <c r="E110" s="41">
        <v>2</v>
      </c>
      <c r="F110" s="41" t="s">
        <v>584</v>
      </c>
      <c r="G110" s="41">
        <v>1</v>
      </c>
      <c r="H110" s="41" t="s">
        <v>585</v>
      </c>
      <c r="I110" s="41">
        <v>4</v>
      </c>
      <c r="J110" s="41" t="s">
        <v>586</v>
      </c>
      <c r="K110" s="41" t="s">
        <v>191</v>
      </c>
      <c r="L110" s="41" t="s">
        <v>192</v>
      </c>
      <c r="M110" s="42">
        <v>203</v>
      </c>
      <c r="N110" s="41" t="s">
        <v>587</v>
      </c>
      <c r="O110" s="43">
        <v>1</v>
      </c>
      <c r="P110" s="44" t="s">
        <v>588</v>
      </c>
      <c r="Q110" s="40" t="s">
        <v>87</v>
      </c>
      <c r="R110" s="41" t="s">
        <v>594</v>
      </c>
      <c r="S110" s="41" t="s">
        <v>595</v>
      </c>
      <c r="T110" s="41" t="s">
        <v>596</v>
      </c>
      <c r="U110" s="41" t="s">
        <v>591</v>
      </c>
      <c r="V110" s="45" t="s">
        <v>80</v>
      </c>
      <c r="W110" s="41">
        <v>4610</v>
      </c>
      <c r="X110" s="41" t="s">
        <v>592</v>
      </c>
      <c r="Y110" s="46" t="s">
        <v>593</v>
      </c>
      <c r="Z110" s="47" t="s">
        <v>597</v>
      </c>
      <c r="AA110" s="44">
        <v>75</v>
      </c>
      <c r="AB110" s="49">
        <v>0</v>
      </c>
      <c r="AC110" s="45" t="s">
        <v>84</v>
      </c>
      <c r="AD110" s="44" t="s">
        <v>178</v>
      </c>
      <c r="AE110" s="50" t="s">
        <v>86</v>
      </c>
      <c r="AF110" s="45">
        <v>0</v>
      </c>
      <c r="AG110" s="45">
        <v>50</v>
      </c>
      <c r="AH110" s="45">
        <v>50.01</v>
      </c>
      <c r="AI110" s="45">
        <v>80</v>
      </c>
      <c r="AJ110" s="45">
        <v>80.010000000000005</v>
      </c>
      <c r="AK110" s="51">
        <v>110</v>
      </c>
      <c r="AL110" s="52"/>
      <c r="AM110" s="45"/>
      <c r="AN110" s="45"/>
      <c r="AO110" s="45"/>
      <c r="AP110" s="45"/>
      <c r="AQ110" s="45"/>
      <c r="AR110" s="45"/>
      <c r="AS110" s="45"/>
      <c r="AT110" s="45"/>
      <c r="AU110" s="45"/>
      <c r="AV110" s="45"/>
      <c r="AW110" s="45"/>
      <c r="AX110" s="45"/>
      <c r="AY110" s="53"/>
      <c r="AZ110" s="54"/>
      <c r="BA110" s="54"/>
      <c r="BB110" s="54"/>
      <c r="BC110" s="54"/>
      <c r="BD110" s="54"/>
      <c r="BE110" s="54"/>
      <c r="BF110" s="54"/>
      <c r="BG110" s="54"/>
      <c r="BH110" s="54"/>
      <c r="BI110" s="54"/>
      <c r="BJ110" s="54"/>
      <c r="BK110" s="54"/>
      <c r="BL110" s="54"/>
      <c r="BM110" s="85"/>
    </row>
    <row r="111" spans="1:65">
      <c r="A111" s="40">
        <v>2</v>
      </c>
      <c r="B111" s="41" t="s">
        <v>67</v>
      </c>
      <c r="C111" s="41">
        <v>1</v>
      </c>
      <c r="D111" s="41" t="s">
        <v>583</v>
      </c>
      <c r="E111" s="41">
        <v>2</v>
      </c>
      <c r="F111" s="41" t="s">
        <v>584</v>
      </c>
      <c r="G111" s="41">
        <v>1</v>
      </c>
      <c r="H111" s="41" t="s">
        <v>585</v>
      </c>
      <c r="I111" s="41">
        <v>4</v>
      </c>
      <c r="J111" s="41" t="s">
        <v>586</v>
      </c>
      <c r="K111" s="41" t="s">
        <v>191</v>
      </c>
      <c r="L111" s="41" t="s">
        <v>192</v>
      </c>
      <c r="M111" s="42">
        <v>203</v>
      </c>
      <c r="N111" s="41" t="s">
        <v>587</v>
      </c>
      <c r="O111" s="43">
        <v>2</v>
      </c>
      <c r="P111" s="44" t="s">
        <v>598</v>
      </c>
      <c r="Q111" s="40" t="s">
        <v>76</v>
      </c>
      <c r="R111" s="41" t="s">
        <v>598</v>
      </c>
      <c r="S111" s="41" t="s">
        <v>599</v>
      </c>
      <c r="T111" s="41" t="s">
        <v>590</v>
      </c>
      <c r="U111" s="41" t="s">
        <v>591</v>
      </c>
      <c r="V111" s="45" t="s">
        <v>80</v>
      </c>
      <c r="W111" s="41">
        <v>4615</v>
      </c>
      <c r="X111" s="41" t="s">
        <v>600</v>
      </c>
      <c r="Y111" s="46" t="s">
        <v>601</v>
      </c>
      <c r="Z111" s="47" t="s">
        <v>412</v>
      </c>
      <c r="AA111" s="44">
        <v>152</v>
      </c>
      <c r="AB111" s="49">
        <v>0</v>
      </c>
      <c r="AC111" s="45" t="s">
        <v>84</v>
      </c>
      <c r="AD111" s="44" t="s">
        <v>178</v>
      </c>
      <c r="AE111" s="50" t="s">
        <v>86</v>
      </c>
      <c r="AF111" s="45">
        <v>0</v>
      </c>
      <c r="AG111" s="45">
        <v>50</v>
      </c>
      <c r="AH111" s="45">
        <v>50.01</v>
      </c>
      <c r="AI111" s="45">
        <v>80</v>
      </c>
      <c r="AJ111" s="45">
        <v>80.010000000000005</v>
      </c>
      <c r="AK111" s="51">
        <v>110</v>
      </c>
      <c r="AL111" s="52"/>
      <c r="AM111" s="45"/>
      <c r="AN111" s="45"/>
      <c r="AO111" s="45"/>
      <c r="AP111" s="45"/>
      <c r="AQ111" s="45"/>
      <c r="AR111" s="45"/>
      <c r="AS111" s="45"/>
      <c r="AT111" s="45"/>
      <c r="AU111" s="45"/>
      <c r="AV111" s="45"/>
      <c r="AW111" s="45"/>
      <c r="AX111" s="45"/>
      <c r="AY111" s="53"/>
      <c r="AZ111" s="54"/>
      <c r="BA111" s="54"/>
      <c r="BB111" s="54"/>
      <c r="BC111" s="54"/>
      <c r="BD111" s="54"/>
      <c r="BE111" s="54"/>
      <c r="BF111" s="54"/>
      <c r="BG111" s="54"/>
      <c r="BH111" s="54"/>
      <c r="BI111" s="54"/>
      <c r="BJ111" s="54"/>
      <c r="BK111" s="54"/>
      <c r="BL111" s="54"/>
      <c r="BM111" s="85"/>
    </row>
    <row r="112" spans="1:65">
      <c r="A112" s="40">
        <v>2</v>
      </c>
      <c r="B112" s="41" t="s">
        <v>67</v>
      </c>
      <c r="C112" s="41">
        <v>1</v>
      </c>
      <c r="D112" s="41" t="s">
        <v>583</v>
      </c>
      <c r="E112" s="41">
        <v>2</v>
      </c>
      <c r="F112" s="41" t="s">
        <v>584</v>
      </c>
      <c r="G112" s="41">
        <v>1</v>
      </c>
      <c r="H112" s="41" t="s">
        <v>585</v>
      </c>
      <c r="I112" s="41">
        <v>4</v>
      </c>
      <c r="J112" s="41" t="s">
        <v>586</v>
      </c>
      <c r="K112" s="41" t="s">
        <v>191</v>
      </c>
      <c r="L112" s="41" t="s">
        <v>192</v>
      </c>
      <c r="M112" s="42">
        <v>203</v>
      </c>
      <c r="N112" s="41" t="s">
        <v>587</v>
      </c>
      <c r="O112" s="43">
        <v>2</v>
      </c>
      <c r="P112" s="44" t="s">
        <v>598</v>
      </c>
      <c r="Q112" s="40" t="s">
        <v>87</v>
      </c>
      <c r="R112" s="41" t="s">
        <v>602</v>
      </c>
      <c r="S112" s="41" t="s">
        <v>603</v>
      </c>
      <c r="T112" s="41" t="s">
        <v>604</v>
      </c>
      <c r="U112" s="41" t="s">
        <v>591</v>
      </c>
      <c r="V112" s="45" t="s">
        <v>80</v>
      </c>
      <c r="W112" s="41">
        <v>4615</v>
      </c>
      <c r="X112" s="41" t="s">
        <v>600</v>
      </c>
      <c r="Y112" s="46" t="s">
        <v>601</v>
      </c>
      <c r="Z112" s="47" t="s">
        <v>412</v>
      </c>
      <c r="AA112" s="44">
        <v>152</v>
      </c>
      <c r="AB112" s="49">
        <v>0</v>
      </c>
      <c r="AC112" s="45" t="s">
        <v>84</v>
      </c>
      <c r="AD112" s="44" t="s">
        <v>178</v>
      </c>
      <c r="AE112" s="50" t="s">
        <v>86</v>
      </c>
      <c r="AF112" s="45">
        <v>0</v>
      </c>
      <c r="AG112" s="45">
        <v>50</v>
      </c>
      <c r="AH112" s="45">
        <v>50.01</v>
      </c>
      <c r="AI112" s="45">
        <v>80</v>
      </c>
      <c r="AJ112" s="45">
        <v>80.010000000000005</v>
      </c>
      <c r="AK112" s="51">
        <v>110</v>
      </c>
      <c r="AL112" s="52"/>
      <c r="AM112" s="45"/>
      <c r="AN112" s="45"/>
      <c r="AO112" s="45"/>
      <c r="AP112" s="45"/>
      <c r="AQ112" s="45"/>
      <c r="AR112" s="45"/>
      <c r="AS112" s="45"/>
      <c r="AT112" s="45"/>
      <c r="AU112" s="45"/>
      <c r="AV112" s="45"/>
      <c r="AW112" s="45"/>
      <c r="AX112" s="45"/>
      <c r="AY112" s="53"/>
      <c r="AZ112" s="54"/>
      <c r="BA112" s="54"/>
      <c r="BB112" s="54"/>
      <c r="BC112" s="54"/>
      <c r="BD112" s="54"/>
      <c r="BE112" s="54"/>
      <c r="BF112" s="54"/>
      <c r="BG112" s="54"/>
      <c r="BH112" s="54"/>
      <c r="BI112" s="54"/>
      <c r="BJ112" s="54"/>
      <c r="BK112" s="54"/>
      <c r="BL112" s="54"/>
      <c r="BM112" s="85"/>
    </row>
    <row r="113" spans="1:65">
      <c r="A113" s="40">
        <v>2</v>
      </c>
      <c r="B113" s="41" t="s">
        <v>67</v>
      </c>
      <c r="C113" s="41">
        <v>1</v>
      </c>
      <c r="D113" s="41" t="s">
        <v>583</v>
      </c>
      <c r="E113" s="41">
        <v>2</v>
      </c>
      <c r="F113" s="41" t="s">
        <v>584</v>
      </c>
      <c r="G113" s="41">
        <v>1</v>
      </c>
      <c r="H113" s="41" t="s">
        <v>585</v>
      </c>
      <c r="I113" s="41">
        <v>4</v>
      </c>
      <c r="J113" s="41" t="s">
        <v>586</v>
      </c>
      <c r="K113" s="41" t="s">
        <v>191</v>
      </c>
      <c r="L113" s="41" t="s">
        <v>192</v>
      </c>
      <c r="M113" s="42">
        <v>203</v>
      </c>
      <c r="N113" s="41" t="s">
        <v>587</v>
      </c>
      <c r="O113" s="43">
        <v>3</v>
      </c>
      <c r="P113" s="44" t="s">
        <v>605</v>
      </c>
      <c r="Q113" s="40" t="s">
        <v>87</v>
      </c>
      <c r="R113" s="41" t="s">
        <v>606</v>
      </c>
      <c r="S113" s="41" t="s">
        <v>607</v>
      </c>
      <c r="T113" s="41" t="s">
        <v>608</v>
      </c>
      <c r="U113" s="41" t="s">
        <v>591</v>
      </c>
      <c r="V113" s="45" t="s">
        <v>80</v>
      </c>
      <c r="W113" s="41">
        <v>4621</v>
      </c>
      <c r="X113" s="41" t="s">
        <v>609</v>
      </c>
      <c r="Y113" s="46" t="s">
        <v>610</v>
      </c>
      <c r="Z113" s="47" t="s">
        <v>611</v>
      </c>
      <c r="AA113" s="44">
        <v>765.68</v>
      </c>
      <c r="AB113" s="49">
        <v>0</v>
      </c>
      <c r="AC113" s="45" t="s">
        <v>84</v>
      </c>
      <c r="AD113" s="44" t="s">
        <v>178</v>
      </c>
      <c r="AE113" s="50" t="s">
        <v>86</v>
      </c>
      <c r="AF113" s="45">
        <v>0</v>
      </c>
      <c r="AG113" s="45">
        <v>50</v>
      </c>
      <c r="AH113" s="45">
        <v>50.01</v>
      </c>
      <c r="AI113" s="45">
        <v>80</v>
      </c>
      <c r="AJ113" s="45">
        <v>80.010000000000005</v>
      </c>
      <c r="AK113" s="51">
        <v>110</v>
      </c>
      <c r="AL113" s="52"/>
      <c r="AM113" s="45"/>
      <c r="AN113" s="45"/>
      <c r="AO113" s="45"/>
      <c r="AP113" s="45"/>
      <c r="AQ113" s="45"/>
      <c r="AR113" s="45"/>
      <c r="AS113" s="45"/>
      <c r="AT113" s="45"/>
      <c r="AU113" s="45"/>
      <c r="AV113" s="45"/>
      <c r="AW113" s="45"/>
      <c r="AX113" s="45"/>
      <c r="AY113" s="53"/>
      <c r="AZ113" s="54"/>
      <c r="BA113" s="54"/>
      <c r="BB113" s="54"/>
      <c r="BC113" s="54"/>
      <c r="BD113" s="54"/>
      <c r="BE113" s="54"/>
      <c r="BF113" s="54"/>
      <c r="BG113" s="54"/>
      <c r="BH113" s="54"/>
      <c r="BI113" s="54"/>
      <c r="BJ113" s="54"/>
      <c r="BK113" s="54"/>
      <c r="BL113" s="54"/>
      <c r="BM113" s="85"/>
    </row>
    <row r="114" spans="1:65">
      <c r="A114" s="40">
        <v>2</v>
      </c>
      <c r="B114" s="41" t="s">
        <v>67</v>
      </c>
      <c r="C114" s="41">
        <v>1</v>
      </c>
      <c r="D114" s="41" t="s">
        <v>583</v>
      </c>
      <c r="E114" s="41">
        <v>2</v>
      </c>
      <c r="F114" s="41" t="s">
        <v>584</v>
      </c>
      <c r="G114" s="41">
        <v>1</v>
      </c>
      <c r="H114" s="41" t="s">
        <v>585</v>
      </c>
      <c r="I114" s="41">
        <v>4</v>
      </c>
      <c r="J114" s="41" t="s">
        <v>586</v>
      </c>
      <c r="K114" s="41" t="s">
        <v>191</v>
      </c>
      <c r="L114" s="41" t="s">
        <v>192</v>
      </c>
      <c r="M114" s="42">
        <v>203</v>
      </c>
      <c r="N114" s="41" t="s">
        <v>587</v>
      </c>
      <c r="O114" s="43">
        <v>4</v>
      </c>
      <c r="P114" s="44" t="s">
        <v>612</v>
      </c>
      <c r="Q114" s="40" t="s">
        <v>76</v>
      </c>
      <c r="R114" s="41" t="s">
        <v>613</v>
      </c>
      <c r="S114" s="41" t="s">
        <v>614</v>
      </c>
      <c r="T114" s="41" t="s">
        <v>590</v>
      </c>
      <c r="U114" s="41" t="s">
        <v>591</v>
      </c>
      <c r="V114" s="45" t="s">
        <v>80</v>
      </c>
      <c r="W114" s="41">
        <v>4629</v>
      </c>
      <c r="X114" s="41" t="s">
        <v>615</v>
      </c>
      <c r="Y114" s="46" t="s">
        <v>616</v>
      </c>
      <c r="Z114" s="47" t="s">
        <v>617</v>
      </c>
      <c r="AA114" s="44">
        <v>130</v>
      </c>
      <c r="AB114" s="49">
        <v>0</v>
      </c>
      <c r="AC114" s="45" t="s">
        <v>84</v>
      </c>
      <c r="AD114" s="44" t="s">
        <v>178</v>
      </c>
      <c r="AE114" s="50" t="s">
        <v>86</v>
      </c>
      <c r="AF114" s="45">
        <v>0</v>
      </c>
      <c r="AG114" s="45">
        <v>60</v>
      </c>
      <c r="AH114" s="45">
        <v>60.01</v>
      </c>
      <c r="AI114" s="45">
        <v>80</v>
      </c>
      <c r="AJ114" s="45">
        <v>80.010000000000005</v>
      </c>
      <c r="AK114" s="51">
        <v>110</v>
      </c>
      <c r="AL114" s="52"/>
      <c r="AM114" s="45"/>
      <c r="AN114" s="45"/>
      <c r="AO114" s="45"/>
      <c r="AP114" s="45"/>
      <c r="AQ114" s="45"/>
      <c r="AR114" s="45"/>
      <c r="AS114" s="45"/>
      <c r="AT114" s="45"/>
      <c r="AU114" s="45"/>
      <c r="AV114" s="45"/>
      <c r="AW114" s="45"/>
      <c r="AX114" s="45"/>
      <c r="AY114" s="53"/>
      <c r="AZ114" s="54"/>
      <c r="BA114" s="54"/>
      <c r="BB114" s="54"/>
      <c r="BC114" s="54"/>
      <c r="BD114" s="54"/>
      <c r="BE114" s="54"/>
      <c r="BF114" s="54"/>
      <c r="BG114" s="54"/>
      <c r="BH114" s="54"/>
      <c r="BI114" s="54"/>
      <c r="BJ114" s="54"/>
      <c r="BK114" s="54"/>
      <c r="BL114" s="54"/>
      <c r="BM114" s="85"/>
    </row>
    <row r="115" spans="1:65">
      <c r="A115" s="40">
        <v>2</v>
      </c>
      <c r="B115" s="41" t="s">
        <v>67</v>
      </c>
      <c r="C115" s="41">
        <v>1</v>
      </c>
      <c r="D115" s="41" t="s">
        <v>583</v>
      </c>
      <c r="E115" s="41">
        <v>2</v>
      </c>
      <c r="F115" s="41" t="s">
        <v>584</v>
      </c>
      <c r="G115" s="41">
        <v>1</v>
      </c>
      <c r="H115" s="41" t="s">
        <v>585</v>
      </c>
      <c r="I115" s="41">
        <v>4</v>
      </c>
      <c r="J115" s="41" t="s">
        <v>586</v>
      </c>
      <c r="K115" s="41" t="s">
        <v>191</v>
      </c>
      <c r="L115" s="41" t="s">
        <v>192</v>
      </c>
      <c r="M115" s="42">
        <v>203</v>
      </c>
      <c r="N115" s="41" t="s">
        <v>587</v>
      </c>
      <c r="O115" s="43">
        <v>4</v>
      </c>
      <c r="P115" s="44" t="s">
        <v>612</v>
      </c>
      <c r="Q115" s="40" t="s">
        <v>76</v>
      </c>
      <c r="R115" s="41" t="s">
        <v>612</v>
      </c>
      <c r="S115" s="41" t="s">
        <v>618</v>
      </c>
      <c r="T115" s="41" t="s">
        <v>590</v>
      </c>
      <c r="U115" s="41" t="s">
        <v>591</v>
      </c>
      <c r="V115" s="45" t="s">
        <v>80</v>
      </c>
      <c r="W115" s="41">
        <v>4629</v>
      </c>
      <c r="X115" s="41" t="s">
        <v>615</v>
      </c>
      <c r="Y115" s="46" t="s">
        <v>616</v>
      </c>
      <c r="Z115" s="47" t="s">
        <v>611</v>
      </c>
      <c r="AA115" s="44">
        <v>259.68</v>
      </c>
      <c r="AB115" s="49">
        <v>0</v>
      </c>
      <c r="AC115" s="45" t="s">
        <v>84</v>
      </c>
      <c r="AD115" s="44" t="s">
        <v>178</v>
      </c>
      <c r="AE115" s="50" t="s">
        <v>86</v>
      </c>
      <c r="AF115" s="45">
        <v>0</v>
      </c>
      <c r="AG115" s="45">
        <v>60</v>
      </c>
      <c r="AH115" s="45">
        <v>60.01</v>
      </c>
      <c r="AI115" s="45">
        <v>80</v>
      </c>
      <c r="AJ115" s="45">
        <v>80.010000000000005</v>
      </c>
      <c r="AK115" s="51">
        <v>110</v>
      </c>
      <c r="AL115" s="52"/>
      <c r="AM115" s="45"/>
      <c r="AN115" s="45"/>
      <c r="AO115" s="45"/>
      <c r="AP115" s="45"/>
      <c r="AQ115" s="45"/>
      <c r="AR115" s="45"/>
      <c r="AS115" s="45"/>
      <c r="AT115" s="45"/>
      <c r="AU115" s="45"/>
      <c r="AV115" s="45"/>
      <c r="AW115" s="45"/>
      <c r="AX115" s="45"/>
      <c r="AY115" s="53"/>
      <c r="AZ115" s="54"/>
      <c r="BA115" s="54"/>
      <c r="BB115" s="54"/>
      <c r="BC115" s="54"/>
      <c r="BD115" s="54"/>
      <c r="BE115" s="54"/>
      <c r="BF115" s="54"/>
      <c r="BG115" s="54"/>
      <c r="BH115" s="54"/>
      <c r="BI115" s="54"/>
      <c r="BJ115" s="54"/>
      <c r="BK115" s="54"/>
      <c r="BL115" s="54"/>
      <c r="BM115" s="85"/>
    </row>
    <row r="116" spans="1:65">
      <c r="A116" s="40">
        <v>2</v>
      </c>
      <c r="B116" s="41" t="s">
        <v>67</v>
      </c>
      <c r="C116" s="41">
        <v>1</v>
      </c>
      <c r="D116" s="41" t="s">
        <v>583</v>
      </c>
      <c r="E116" s="41">
        <v>2</v>
      </c>
      <c r="F116" s="41" t="s">
        <v>584</v>
      </c>
      <c r="G116" s="41">
        <v>1</v>
      </c>
      <c r="H116" s="41" t="s">
        <v>585</v>
      </c>
      <c r="I116" s="41">
        <v>4</v>
      </c>
      <c r="J116" s="41" t="s">
        <v>586</v>
      </c>
      <c r="K116" s="41" t="s">
        <v>191</v>
      </c>
      <c r="L116" s="41" t="s">
        <v>192</v>
      </c>
      <c r="M116" s="42">
        <v>203</v>
      </c>
      <c r="N116" s="41" t="s">
        <v>587</v>
      </c>
      <c r="O116" s="43">
        <v>4</v>
      </c>
      <c r="P116" s="44" t="s">
        <v>612</v>
      </c>
      <c r="Q116" s="40" t="s">
        <v>87</v>
      </c>
      <c r="R116" s="41" t="s">
        <v>619</v>
      </c>
      <c r="S116" s="41" t="s">
        <v>620</v>
      </c>
      <c r="T116" s="41" t="s">
        <v>621</v>
      </c>
      <c r="U116" s="41" t="s">
        <v>591</v>
      </c>
      <c r="V116" s="45" t="s">
        <v>80</v>
      </c>
      <c r="W116" s="41">
        <v>4581</v>
      </c>
      <c r="X116" s="41" t="s">
        <v>622</v>
      </c>
      <c r="Y116" s="46" t="s">
        <v>616</v>
      </c>
      <c r="Z116" s="47" t="s">
        <v>617</v>
      </c>
      <c r="AA116" s="44">
        <v>130</v>
      </c>
      <c r="AB116" s="49">
        <v>0</v>
      </c>
      <c r="AC116" s="45" t="s">
        <v>84</v>
      </c>
      <c r="AD116" s="44" t="s">
        <v>178</v>
      </c>
      <c r="AE116" s="50" t="s">
        <v>86</v>
      </c>
      <c r="AF116" s="45">
        <v>0</v>
      </c>
      <c r="AG116" s="45">
        <v>50</v>
      </c>
      <c r="AH116" s="45">
        <v>50.01</v>
      </c>
      <c r="AI116" s="45">
        <v>80</v>
      </c>
      <c r="AJ116" s="45">
        <v>80.010000000000005</v>
      </c>
      <c r="AK116" s="51">
        <v>110</v>
      </c>
      <c r="AL116" s="52"/>
      <c r="AM116" s="45"/>
      <c r="AN116" s="45"/>
      <c r="AO116" s="45"/>
      <c r="AP116" s="45"/>
      <c r="AQ116" s="45"/>
      <c r="AR116" s="45"/>
      <c r="AS116" s="45"/>
      <c r="AT116" s="45"/>
      <c r="AU116" s="45"/>
      <c r="AV116" s="45"/>
      <c r="AW116" s="45"/>
      <c r="AX116" s="45"/>
      <c r="AY116" s="53"/>
      <c r="AZ116" s="54"/>
      <c r="BA116" s="54"/>
      <c r="BB116" s="54"/>
      <c r="BC116" s="54"/>
      <c r="BD116" s="54"/>
      <c r="BE116" s="54"/>
      <c r="BF116" s="54"/>
      <c r="BG116" s="54"/>
      <c r="BH116" s="54"/>
      <c r="BI116" s="54"/>
      <c r="BJ116" s="54"/>
      <c r="BK116" s="54"/>
      <c r="BL116" s="54"/>
      <c r="BM116" s="85"/>
    </row>
    <row r="117" spans="1:65">
      <c r="A117" s="40">
        <v>2</v>
      </c>
      <c r="B117" s="41" t="s">
        <v>67</v>
      </c>
      <c r="C117" s="41">
        <v>1</v>
      </c>
      <c r="D117" s="41" t="s">
        <v>583</v>
      </c>
      <c r="E117" s="41">
        <v>2</v>
      </c>
      <c r="F117" s="41" t="s">
        <v>584</v>
      </c>
      <c r="G117" s="41">
        <v>1</v>
      </c>
      <c r="H117" s="41" t="s">
        <v>585</v>
      </c>
      <c r="I117" s="41">
        <v>4</v>
      </c>
      <c r="J117" s="41" t="s">
        <v>586</v>
      </c>
      <c r="K117" s="41" t="s">
        <v>191</v>
      </c>
      <c r="L117" s="41" t="s">
        <v>192</v>
      </c>
      <c r="M117" s="42">
        <v>203</v>
      </c>
      <c r="N117" s="41" t="s">
        <v>587</v>
      </c>
      <c r="O117" s="43">
        <v>5</v>
      </c>
      <c r="P117" s="44" t="s">
        <v>623</v>
      </c>
      <c r="Q117" s="40" t="s">
        <v>76</v>
      </c>
      <c r="R117" s="41" t="s">
        <v>623</v>
      </c>
      <c r="S117" s="41" t="s">
        <v>624</v>
      </c>
      <c r="T117" s="41" t="s">
        <v>625</v>
      </c>
      <c r="U117" s="41" t="s">
        <v>591</v>
      </c>
      <c r="V117" s="45" t="s">
        <v>80</v>
      </c>
      <c r="W117" s="41">
        <v>4645</v>
      </c>
      <c r="X117" s="41" t="s">
        <v>626</v>
      </c>
      <c r="Y117" s="46" t="s">
        <v>627</v>
      </c>
      <c r="Z117" s="47" t="s">
        <v>628</v>
      </c>
      <c r="AA117" s="44">
        <v>414</v>
      </c>
      <c r="AB117" s="49">
        <v>0</v>
      </c>
      <c r="AC117" s="45" t="s">
        <v>84</v>
      </c>
      <c r="AD117" s="44" t="s">
        <v>178</v>
      </c>
      <c r="AE117" s="50" t="s">
        <v>86</v>
      </c>
      <c r="AF117" s="45">
        <v>0</v>
      </c>
      <c r="AG117" s="45">
        <v>60</v>
      </c>
      <c r="AH117" s="45">
        <v>60.01</v>
      </c>
      <c r="AI117" s="45">
        <v>80</v>
      </c>
      <c r="AJ117" s="45">
        <v>80.010000000000005</v>
      </c>
      <c r="AK117" s="51">
        <v>110</v>
      </c>
      <c r="AL117" s="52"/>
      <c r="AM117" s="45"/>
      <c r="AN117" s="45"/>
      <c r="AO117" s="45"/>
      <c r="AP117" s="45"/>
      <c r="AQ117" s="45"/>
      <c r="AR117" s="45"/>
      <c r="AS117" s="45"/>
      <c r="AT117" s="45"/>
      <c r="AU117" s="45"/>
      <c r="AV117" s="45"/>
      <c r="AW117" s="45"/>
      <c r="AX117" s="45"/>
      <c r="AY117" s="53"/>
      <c r="AZ117" s="54"/>
      <c r="BA117" s="54"/>
      <c r="BB117" s="54"/>
      <c r="BC117" s="54"/>
      <c r="BD117" s="54"/>
      <c r="BE117" s="54"/>
      <c r="BF117" s="54"/>
      <c r="BG117" s="54"/>
      <c r="BH117" s="54"/>
      <c r="BI117" s="54"/>
      <c r="BJ117" s="54"/>
      <c r="BK117" s="54"/>
      <c r="BL117" s="54"/>
      <c r="BM117" s="85"/>
    </row>
    <row r="118" spans="1:65">
      <c r="A118" s="40">
        <v>2</v>
      </c>
      <c r="B118" s="41" t="s">
        <v>67</v>
      </c>
      <c r="C118" s="41">
        <v>1</v>
      </c>
      <c r="D118" s="41" t="s">
        <v>583</v>
      </c>
      <c r="E118" s="41">
        <v>2</v>
      </c>
      <c r="F118" s="41" t="s">
        <v>584</v>
      </c>
      <c r="G118" s="41">
        <v>1</v>
      </c>
      <c r="H118" s="41" t="s">
        <v>585</v>
      </c>
      <c r="I118" s="41">
        <v>4</v>
      </c>
      <c r="J118" s="41" t="s">
        <v>586</v>
      </c>
      <c r="K118" s="41" t="s">
        <v>191</v>
      </c>
      <c r="L118" s="41" t="s">
        <v>192</v>
      </c>
      <c r="M118" s="42">
        <v>203</v>
      </c>
      <c r="N118" s="41" t="s">
        <v>587</v>
      </c>
      <c r="O118" s="43">
        <v>5</v>
      </c>
      <c r="P118" s="44" t="s">
        <v>623</v>
      </c>
      <c r="Q118" s="40" t="s">
        <v>87</v>
      </c>
      <c r="R118" s="41" t="s">
        <v>629</v>
      </c>
      <c r="S118" s="41" t="s">
        <v>630</v>
      </c>
      <c r="T118" s="41" t="s">
        <v>631</v>
      </c>
      <c r="U118" s="41" t="s">
        <v>591</v>
      </c>
      <c r="V118" s="45" t="s">
        <v>80</v>
      </c>
      <c r="W118" s="41">
        <v>3912</v>
      </c>
      <c r="X118" s="41" t="s">
        <v>632</v>
      </c>
      <c r="Y118" s="46" t="s">
        <v>627</v>
      </c>
      <c r="Z118" s="47" t="s">
        <v>628</v>
      </c>
      <c r="AA118" s="44">
        <v>414</v>
      </c>
      <c r="AB118" s="49">
        <v>0</v>
      </c>
      <c r="AC118" s="45" t="s">
        <v>84</v>
      </c>
      <c r="AD118" s="44" t="s">
        <v>178</v>
      </c>
      <c r="AE118" s="50" t="s">
        <v>86</v>
      </c>
      <c r="AF118" s="45">
        <v>0</v>
      </c>
      <c r="AG118" s="45">
        <v>40</v>
      </c>
      <c r="AH118" s="45">
        <v>40.01</v>
      </c>
      <c r="AI118" s="45">
        <v>80</v>
      </c>
      <c r="AJ118" s="45">
        <v>80.010000000000005</v>
      </c>
      <c r="AK118" s="51">
        <v>110</v>
      </c>
      <c r="AL118" s="52"/>
      <c r="AM118" s="45"/>
      <c r="AN118" s="45"/>
      <c r="AO118" s="45"/>
      <c r="AP118" s="45"/>
      <c r="AQ118" s="45"/>
      <c r="AR118" s="45"/>
      <c r="AS118" s="45"/>
      <c r="AT118" s="45"/>
      <c r="AU118" s="45"/>
      <c r="AV118" s="45"/>
      <c r="AW118" s="45"/>
      <c r="AX118" s="45"/>
      <c r="AY118" s="53"/>
      <c r="AZ118" s="54"/>
      <c r="BA118" s="54"/>
      <c r="BB118" s="54"/>
      <c r="BC118" s="54"/>
      <c r="BD118" s="54"/>
      <c r="BE118" s="54"/>
      <c r="BF118" s="54"/>
      <c r="BG118" s="54"/>
      <c r="BH118" s="54"/>
      <c r="BI118" s="54"/>
      <c r="BJ118" s="54"/>
      <c r="BK118" s="54"/>
      <c r="BL118" s="54"/>
      <c r="BM118" s="85"/>
    </row>
    <row r="119" spans="1:65">
      <c r="A119" s="40">
        <v>2</v>
      </c>
      <c r="B119" s="41" t="s">
        <v>67</v>
      </c>
      <c r="C119" s="41">
        <v>1</v>
      </c>
      <c r="D119" s="41" t="s">
        <v>583</v>
      </c>
      <c r="E119" s="41">
        <v>2</v>
      </c>
      <c r="F119" s="41" t="s">
        <v>584</v>
      </c>
      <c r="G119" s="41">
        <v>1</v>
      </c>
      <c r="H119" s="41" t="s">
        <v>585</v>
      </c>
      <c r="I119" s="41">
        <v>4</v>
      </c>
      <c r="J119" s="41" t="s">
        <v>586</v>
      </c>
      <c r="K119" s="41" t="s">
        <v>191</v>
      </c>
      <c r="L119" s="41" t="s">
        <v>192</v>
      </c>
      <c r="M119" s="42">
        <v>203</v>
      </c>
      <c r="N119" s="41" t="s">
        <v>587</v>
      </c>
      <c r="O119" s="43">
        <v>6</v>
      </c>
      <c r="P119" s="44" t="s">
        <v>633</v>
      </c>
      <c r="Q119" s="40" t="s">
        <v>76</v>
      </c>
      <c r="R119" s="41" t="s">
        <v>633</v>
      </c>
      <c r="S119" s="41" t="s">
        <v>634</v>
      </c>
      <c r="T119" s="41" t="s">
        <v>590</v>
      </c>
      <c r="U119" s="41" t="s">
        <v>591</v>
      </c>
      <c r="V119" s="45" t="s">
        <v>80</v>
      </c>
      <c r="W119" s="41">
        <v>4648</v>
      </c>
      <c r="X119" s="41" t="s">
        <v>635</v>
      </c>
      <c r="Y119" s="46" t="s">
        <v>636</v>
      </c>
      <c r="Z119" s="47" t="s">
        <v>637</v>
      </c>
      <c r="AA119" s="44">
        <v>168.28</v>
      </c>
      <c r="AB119" s="49">
        <v>0</v>
      </c>
      <c r="AC119" s="45" t="s">
        <v>84</v>
      </c>
      <c r="AD119" s="44" t="s">
        <v>178</v>
      </c>
      <c r="AE119" s="50" t="s">
        <v>86</v>
      </c>
      <c r="AF119" s="45">
        <v>0</v>
      </c>
      <c r="AG119" s="45">
        <v>60</v>
      </c>
      <c r="AH119" s="45">
        <v>60.01</v>
      </c>
      <c r="AI119" s="45">
        <v>80</v>
      </c>
      <c r="AJ119" s="45">
        <v>80.010000000000005</v>
      </c>
      <c r="AK119" s="51">
        <v>110</v>
      </c>
      <c r="AL119" s="52"/>
      <c r="AM119" s="45"/>
      <c r="AN119" s="45"/>
      <c r="AO119" s="45"/>
      <c r="AP119" s="45"/>
      <c r="AQ119" s="45"/>
      <c r="AR119" s="45"/>
      <c r="AS119" s="45"/>
      <c r="AT119" s="45"/>
      <c r="AU119" s="45"/>
      <c r="AV119" s="45"/>
      <c r="AW119" s="45"/>
      <c r="AX119" s="45"/>
      <c r="AY119" s="53"/>
      <c r="AZ119" s="54"/>
      <c r="BA119" s="54"/>
      <c r="BB119" s="54"/>
      <c r="BC119" s="54"/>
      <c r="BD119" s="54"/>
      <c r="BE119" s="54"/>
      <c r="BF119" s="54"/>
      <c r="BG119" s="54"/>
      <c r="BH119" s="54"/>
      <c r="BI119" s="54"/>
      <c r="BJ119" s="54"/>
      <c r="BK119" s="54"/>
      <c r="BL119" s="54"/>
      <c r="BM119" s="85"/>
    </row>
    <row r="120" spans="1:65">
      <c r="A120" s="40">
        <v>2</v>
      </c>
      <c r="B120" s="41" t="s">
        <v>67</v>
      </c>
      <c r="C120" s="41">
        <v>1</v>
      </c>
      <c r="D120" s="41" t="s">
        <v>583</v>
      </c>
      <c r="E120" s="41">
        <v>2</v>
      </c>
      <c r="F120" s="41" t="s">
        <v>584</v>
      </c>
      <c r="G120" s="41">
        <v>1</v>
      </c>
      <c r="H120" s="41" t="s">
        <v>585</v>
      </c>
      <c r="I120" s="41">
        <v>4</v>
      </c>
      <c r="J120" s="41" t="s">
        <v>586</v>
      </c>
      <c r="K120" s="41" t="s">
        <v>191</v>
      </c>
      <c r="L120" s="41" t="s">
        <v>192</v>
      </c>
      <c r="M120" s="42">
        <v>203</v>
      </c>
      <c r="N120" s="41" t="s">
        <v>587</v>
      </c>
      <c r="O120" s="43">
        <v>6</v>
      </c>
      <c r="P120" s="44" t="s">
        <v>633</v>
      </c>
      <c r="Q120" s="40" t="s">
        <v>87</v>
      </c>
      <c r="R120" s="41" t="s">
        <v>638</v>
      </c>
      <c r="S120" s="41" t="s">
        <v>639</v>
      </c>
      <c r="T120" s="41" t="s">
        <v>640</v>
      </c>
      <c r="U120" s="41" t="s">
        <v>591</v>
      </c>
      <c r="V120" s="45" t="s">
        <v>80</v>
      </c>
      <c r="W120" s="41">
        <v>3965</v>
      </c>
      <c r="X120" s="41" t="s">
        <v>641</v>
      </c>
      <c r="Y120" s="46" t="s">
        <v>642</v>
      </c>
      <c r="Z120" s="47" t="s">
        <v>412</v>
      </c>
      <c r="AA120" s="44">
        <v>458</v>
      </c>
      <c r="AB120" s="49">
        <v>0</v>
      </c>
      <c r="AC120" s="45" t="s">
        <v>84</v>
      </c>
      <c r="AD120" s="44" t="s">
        <v>178</v>
      </c>
      <c r="AE120" s="50" t="s">
        <v>86</v>
      </c>
      <c r="AF120" s="45">
        <v>0</v>
      </c>
      <c r="AG120" s="45">
        <v>40</v>
      </c>
      <c r="AH120" s="45">
        <v>40.01</v>
      </c>
      <c r="AI120" s="45">
        <v>60</v>
      </c>
      <c r="AJ120" s="45">
        <v>60.01</v>
      </c>
      <c r="AK120" s="51">
        <v>110</v>
      </c>
      <c r="AL120" s="52"/>
      <c r="AM120" s="45"/>
      <c r="AN120" s="45"/>
      <c r="AO120" s="45"/>
      <c r="AP120" s="45"/>
      <c r="AQ120" s="45"/>
      <c r="AR120" s="45"/>
      <c r="AS120" s="45"/>
      <c r="AT120" s="45"/>
      <c r="AU120" s="45"/>
      <c r="AV120" s="45"/>
      <c r="AW120" s="45"/>
      <c r="AX120" s="45"/>
      <c r="AY120" s="53"/>
      <c r="AZ120" s="54"/>
      <c r="BA120" s="54"/>
      <c r="BB120" s="54"/>
      <c r="BC120" s="54"/>
      <c r="BD120" s="54"/>
      <c r="BE120" s="54"/>
      <c r="BF120" s="54"/>
      <c r="BG120" s="54"/>
      <c r="BH120" s="54"/>
      <c r="BI120" s="54"/>
      <c r="BJ120" s="54"/>
      <c r="BK120" s="54"/>
      <c r="BL120" s="54"/>
      <c r="BM120" s="85"/>
    </row>
    <row r="121" spans="1:65">
      <c r="A121" s="40">
        <v>2</v>
      </c>
      <c r="B121" s="41" t="s">
        <v>67</v>
      </c>
      <c r="C121" s="41">
        <v>1</v>
      </c>
      <c r="D121" s="41" t="s">
        <v>583</v>
      </c>
      <c r="E121" s="41">
        <v>2</v>
      </c>
      <c r="F121" s="41" t="s">
        <v>584</v>
      </c>
      <c r="G121" s="41">
        <v>1</v>
      </c>
      <c r="H121" s="41" t="s">
        <v>585</v>
      </c>
      <c r="I121" s="41">
        <v>4</v>
      </c>
      <c r="J121" s="41" t="s">
        <v>586</v>
      </c>
      <c r="K121" s="41" t="s">
        <v>191</v>
      </c>
      <c r="L121" s="41" t="s">
        <v>192</v>
      </c>
      <c r="M121" s="42">
        <v>203</v>
      </c>
      <c r="N121" s="41" t="s">
        <v>587</v>
      </c>
      <c r="O121" s="43"/>
      <c r="P121" s="44" t="s">
        <v>169</v>
      </c>
      <c r="Q121" s="40" t="s">
        <v>170</v>
      </c>
      <c r="R121" s="41" t="s">
        <v>643</v>
      </c>
      <c r="S121" s="41" t="s">
        <v>644</v>
      </c>
      <c r="T121" s="41" t="s">
        <v>645</v>
      </c>
      <c r="U121" s="41" t="s">
        <v>591</v>
      </c>
      <c r="V121" s="45" t="s">
        <v>80</v>
      </c>
      <c r="W121" s="41">
        <v>3195</v>
      </c>
      <c r="X121" s="41" t="s">
        <v>646</v>
      </c>
      <c r="Y121" s="46" t="s">
        <v>647</v>
      </c>
      <c r="Z121" s="47" t="s">
        <v>648</v>
      </c>
      <c r="AA121" s="44">
        <v>100</v>
      </c>
      <c r="AB121" s="49">
        <v>0</v>
      </c>
      <c r="AC121" s="45" t="s">
        <v>84</v>
      </c>
      <c r="AD121" s="44" t="s">
        <v>178</v>
      </c>
      <c r="AE121" s="50" t="s">
        <v>86</v>
      </c>
      <c r="AF121" s="45">
        <v>0</v>
      </c>
      <c r="AG121" s="45">
        <v>60</v>
      </c>
      <c r="AH121" s="45">
        <v>60.01</v>
      </c>
      <c r="AI121" s="45">
        <v>80</v>
      </c>
      <c r="AJ121" s="45">
        <v>80.010000000000005</v>
      </c>
      <c r="AK121" s="51">
        <v>110</v>
      </c>
      <c r="AL121" s="52"/>
      <c r="AM121" s="45"/>
      <c r="AN121" s="45"/>
      <c r="AO121" s="45"/>
      <c r="AP121" s="45"/>
      <c r="AQ121" s="45"/>
      <c r="AR121" s="45"/>
      <c r="AS121" s="45"/>
      <c r="AT121" s="45"/>
      <c r="AU121" s="45"/>
      <c r="AV121" s="45"/>
      <c r="AW121" s="45"/>
      <c r="AX121" s="45"/>
      <c r="AY121" s="53"/>
      <c r="AZ121" s="54"/>
      <c r="BA121" s="54"/>
      <c r="BB121" s="54"/>
      <c r="BC121" s="54"/>
      <c r="BD121" s="54"/>
      <c r="BE121" s="54"/>
      <c r="BF121" s="54"/>
      <c r="BG121" s="54"/>
      <c r="BH121" s="54"/>
      <c r="BI121" s="54"/>
      <c r="BJ121" s="54"/>
      <c r="BK121" s="54"/>
      <c r="BL121" s="54"/>
      <c r="BM121" s="85"/>
    </row>
    <row r="122" spans="1:65">
      <c r="A122" s="40">
        <v>2</v>
      </c>
      <c r="B122" s="41" t="s">
        <v>67</v>
      </c>
      <c r="C122" s="41">
        <v>1</v>
      </c>
      <c r="D122" s="41" t="s">
        <v>583</v>
      </c>
      <c r="E122" s="41">
        <v>2</v>
      </c>
      <c r="F122" s="41" t="s">
        <v>584</v>
      </c>
      <c r="G122" s="41">
        <v>1</v>
      </c>
      <c r="H122" s="41" t="s">
        <v>585</v>
      </c>
      <c r="I122" s="41">
        <v>4</v>
      </c>
      <c r="J122" s="41" t="s">
        <v>586</v>
      </c>
      <c r="K122" s="41" t="s">
        <v>191</v>
      </c>
      <c r="L122" s="41" t="s">
        <v>192</v>
      </c>
      <c r="M122" s="42">
        <v>203</v>
      </c>
      <c r="N122" s="41" t="s">
        <v>587</v>
      </c>
      <c r="O122" s="43"/>
      <c r="P122" s="44" t="s">
        <v>169</v>
      </c>
      <c r="Q122" s="40" t="s">
        <v>180</v>
      </c>
      <c r="R122" s="41" t="s">
        <v>649</v>
      </c>
      <c r="S122" s="41" t="s">
        <v>644</v>
      </c>
      <c r="T122" s="41" t="s">
        <v>650</v>
      </c>
      <c r="U122" s="41" t="s">
        <v>591</v>
      </c>
      <c r="V122" s="45" t="s">
        <v>80</v>
      </c>
      <c r="W122" s="41">
        <v>4534</v>
      </c>
      <c r="X122" s="41" t="s">
        <v>651</v>
      </c>
      <c r="Y122" s="46" t="s">
        <v>652</v>
      </c>
      <c r="Z122" s="47" t="s">
        <v>653</v>
      </c>
      <c r="AA122" s="44">
        <v>100</v>
      </c>
      <c r="AB122" s="49">
        <v>0</v>
      </c>
      <c r="AC122" s="45" t="s">
        <v>84</v>
      </c>
      <c r="AD122" s="44" t="s">
        <v>178</v>
      </c>
      <c r="AE122" s="50" t="s">
        <v>86</v>
      </c>
      <c r="AF122" s="45">
        <v>0</v>
      </c>
      <c r="AG122" s="45">
        <v>50</v>
      </c>
      <c r="AH122" s="45">
        <v>50.01</v>
      </c>
      <c r="AI122" s="45">
        <v>80</v>
      </c>
      <c r="AJ122" s="45">
        <v>80.010000000000005</v>
      </c>
      <c r="AK122" s="51">
        <v>110</v>
      </c>
      <c r="AL122" s="52"/>
      <c r="AM122" s="45"/>
      <c r="AN122" s="45"/>
      <c r="AO122" s="45"/>
      <c r="AP122" s="45"/>
      <c r="AQ122" s="45"/>
      <c r="AR122" s="45"/>
      <c r="AS122" s="45"/>
      <c r="AT122" s="45"/>
      <c r="AU122" s="45"/>
      <c r="AV122" s="45"/>
      <c r="AW122" s="45"/>
      <c r="AX122" s="45"/>
      <c r="AY122" s="53"/>
      <c r="AZ122" s="54"/>
      <c r="BA122" s="54"/>
      <c r="BB122" s="54"/>
      <c r="BC122" s="54"/>
      <c r="BD122" s="54"/>
      <c r="BE122" s="54"/>
      <c r="BF122" s="54"/>
      <c r="BG122" s="54"/>
      <c r="BH122" s="54"/>
      <c r="BI122" s="54"/>
      <c r="BJ122" s="54"/>
      <c r="BK122" s="54"/>
      <c r="BL122" s="54"/>
      <c r="BM122" s="85"/>
    </row>
    <row r="123" spans="1:65">
      <c r="A123" s="40">
        <v>3</v>
      </c>
      <c r="B123" s="41" t="s">
        <v>654</v>
      </c>
      <c r="C123" s="41">
        <v>5</v>
      </c>
      <c r="D123" s="41" t="s">
        <v>655</v>
      </c>
      <c r="E123" s="41">
        <v>1</v>
      </c>
      <c r="F123" s="41" t="s">
        <v>656</v>
      </c>
      <c r="G123" s="41">
        <v>2</v>
      </c>
      <c r="H123" s="41" t="s">
        <v>189</v>
      </c>
      <c r="I123" s="41">
        <v>4</v>
      </c>
      <c r="J123" s="41" t="s">
        <v>190</v>
      </c>
      <c r="K123" s="41" t="s">
        <v>191</v>
      </c>
      <c r="L123" s="41" t="s">
        <v>192</v>
      </c>
      <c r="M123" s="42">
        <v>214</v>
      </c>
      <c r="N123" s="41" t="s">
        <v>657</v>
      </c>
      <c r="O123" s="43">
        <v>1</v>
      </c>
      <c r="P123" s="44" t="s">
        <v>658</v>
      </c>
      <c r="Q123" s="40" t="s">
        <v>76</v>
      </c>
      <c r="R123" s="41" t="s">
        <v>658</v>
      </c>
      <c r="S123" s="41" t="s">
        <v>659</v>
      </c>
      <c r="T123" s="41" t="s">
        <v>660</v>
      </c>
      <c r="U123" s="41" t="s">
        <v>661</v>
      </c>
      <c r="V123" s="45" t="s">
        <v>80</v>
      </c>
      <c r="W123" s="41">
        <v>3313</v>
      </c>
      <c r="X123" s="41" t="s">
        <v>662</v>
      </c>
      <c r="Y123" s="46" t="s">
        <v>663</v>
      </c>
      <c r="Z123" s="47" t="s">
        <v>664</v>
      </c>
      <c r="AA123" s="48">
        <v>1718.4199999999994</v>
      </c>
      <c r="AB123" s="49">
        <v>10</v>
      </c>
      <c r="AC123" s="45" t="s">
        <v>202</v>
      </c>
      <c r="AD123" s="44" t="s">
        <v>470</v>
      </c>
      <c r="AE123" s="50" t="s">
        <v>86</v>
      </c>
      <c r="AF123" s="45">
        <v>0</v>
      </c>
      <c r="AG123" s="45">
        <v>60</v>
      </c>
      <c r="AH123" s="45">
        <v>60.01</v>
      </c>
      <c r="AI123" s="45">
        <v>80</v>
      </c>
      <c r="AJ123" s="45">
        <v>80.010000000000005</v>
      </c>
      <c r="AK123" s="51">
        <v>110</v>
      </c>
      <c r="AL123" s="55">
        <v>127.19731885703888</v>
      </c>
      <c r="AM123" s="56">
        <v>130.05518103553976</v>
      </c>
      <c r="AN123" s="56">
        <v>123.01555879100523</v>
      </c>
      <c r="AO123" s="56">
        <v>103.63788728099499</v>
      </c>
      <c r="AP123" s="56">
        <v>163.61654923186558</v>
      </c>
      <c r="AQ123" s="56">
        <v>162.61749065800853</v>
      </c>
      <c r="AR123" s="56">
        <v>169.30631721630775</v>
      </c>
      <c r="AS123" s="56">
        <v>159.21695737851127</v>
      </c>
      <c r="AT123" s="56">
        <v>168.62532446519194</v>
      </c>
      <c r="AU123" s="56">
        <v>155.47510434434255</v>
      </c>
      <c r="AV123" s="56">
        <v>144.76228625316787</v>
      </c>
      <c r="AW123" s="56">
        <v>110.89402448802524</v>
      </c>
      <c r="AX123" s="56">
        <f t="shared" ref="AX123:AX128" si="4">SUBTOTAL(9,AL123:AW123)</f>
        <v>1718.4199999999994</v>
      </c>
      <c r="AY123" s="57"/>
      <c r="AZ123" s="54"/>
      <c r="BA123" s="54"/>
      <c r="BB123" s="54"/>
      <c r="BC123" s="54"/>
      <c r="BD123" s="54"/>
      <c r="BE123" s="54"/>
      <c r="BF123" s="54"/>
      <c r="BG123" s="54"/>
      <c r="BH123" s="54"/>
      <c r="BI123" s="54"/>
      <c r="BJ123" s="54"/>
      <c r="BK123" s="54"/>
      <c r="BL123" s="54"/>
      <c r="BM123" s="85"/>
    </row>
    <row r="124" spans="1:65">
      <c r="A124" s="40">
        <v>3</v>
      </c>
      <c r="B124" s="41" t="s">
        <v>654</v>
      </c>
      <c r="C124" s="41">
        <v>5</v>
      </c>
      <c r="D124" s="41" t="s">
        <v>655</v>
      </c>
      <c r="E124" s="41">
        <v>1</v>
      </c>
      <c r="F124" s="41" t="s">
        <v>656</v>
      </c>
      <c r="G124" s="41">
        <v>2</v>
      </c>
      <c r="H124" s="41" t="s">
        <v>189</v>
      </c>
      <c r="I124" s="41">
        <v>4</v>
      </c>
      <c r="J124" s="41" t="s">
        <v>190</v>
      </c>
      <c r="K124" s="41" t="s">
        <v>191</v>
      </c>
      <c r="L124" s="41" t="s">
        <v>192</v>
      </c>
      <c r="M124" s="42">
        <v>214</v>
      </c>
      <c r="N124" s="41" t="s">
        <v>657</v>
      </c>
      <c r="O124" s="43">
        <v>1</v>
      </c>
      <c r="P124" s="44" t="s">
        <v>658</v>
      </c>
      <c r="Q124" s="40" t="s">
        <v>87</v>
      </c>
      <c r="R124" s="41" t="s">
        <v>665</v>
      </c>
      <c r="S124" s="41" t="s">
        <v>666</v>
      </c>
      <c r="T124" s="41" t="s">
        <v>667</v>
      </c>
      <c r="U124" s="41" t="s">
        <v>668</v>
      </c>
      <c r="V124" s="45" t="s">
        <v>80</v>
      </c>
      <c r="W124" s="41">
        <v>3318</v>
      </c>
      <c r="X124" s="41" t="s">
        <v>669</v>
      </c>
      <c r="Y124" s="46" t="s">
        <v>670</v>
      </c>
      <c r="Z124" s="47" t="s">
        <v>671</v>
      </c>
      <c r="AA124" s="48">
        <v>14297.2544</v>
      </c>
      <c r="AB124" s="49">
        <v>10</v>
      </c>
      <c r="AC124" s="45" t="s">
        <v>202</v>
      </c>
      <c r="AD124" s="44" t="s">
        <v>85</v>
      </c>
      <c r="AE124" s="50" t="s">
        <v>86</v>
      </c>
      <c r="AF124" s="45">
        <v>0</v>
      </c>
      <c r="AG124" s="45">
        <v>60</v>
      </c>
      <c r="AH124" s="45">
        <v>60.01</v>
      </c>
      <c r="AI124" s="45">
        <v>80</v>
      </c>
      <c r="AJ124" s="45">
        <v>80.010000000000005</v>
      </c>
      <c r="AK124" s="51">
        <v>110</v>
      </c>
      <c r="AL124" s="55">
        <v>1058.2813672028956</v>
      </c>
      <c r="AM124" s="56">
        <v>1082.0587732104907</v>
      </c>
      <c r="AN124" s="56">
        <v>1023.4891341608572</v>
      </c>
      <c r="AO124" s="56">
        <v>862.26695681393733</v>
      </c>
      <c r="AP124" s="56">
        <v>1361.2892706703196</v>
      </c>
      <c r="AQ124" s="56">
        <v>1352.9771058939104</v>
      </c>
      <c r="AR124" s="56">
        <v>1408.6281257322757</v>
      </c>
      <c r="AS124" s="56">
        <v>1324.6846777155299</v>
      </c>
      <c r="AT124" s="56">
        <v>1402.9622677866685</v>
      </c>
      <c r="AU124" s="56">
        <v>1293.5524700522296</v>
      </c>
      <c r="AV124" s="56">
        <v>1204.4218509637371</v>
      </c>
      <c r="AW124" s="56">
        <v>922.63799979715054</v>
      </c>
      <c r="AX124" s="56">
        <f t="shared" si="4"/>
        <v>14297.250000000002</v>
      </c>
      <c r="AY124" s="57"/>
      <c r="AZ124" s="54"/>
      <c r="BA124" s="54"/>
      <c r="BB124" s="54"/>
      <c r="BC124" s="54"/>
      <c r="BD124" s="54"/>
      <c r="BE124" s="54"/>
      <c r="BF124" s="54"/>
      <c r="BG124" s="54"/>
      <c r="BH124" s="54"/>
      <c r="BI124" s="54"/>
      <c r="BJ124" s="54"/>
      <c r="BK124" s="54"/>
      <c r="BL124" s="54"/>
      <c r="BM124" s="85"/>
    </row>
    <row r="125" spans="1:65">
      <c r="A125" s="40">
        <v>3</v>
      </c>
      <c r="B125" s="41" t="s">
        <v>654</v>
      </c>
      <c r="C125" s="41">
        <v>5</v>
      </c>
      <c r="D125" s="41" t="s">
        <v>655</v>
      </c>
      <c r="E125" s="41">
        <v>1</v>
      </c>
      <c r="F125" s="41" t="s">
        <v>656</v>
      </c>
      <c r="G125" s="41">
        <v>2</v>
      </c>
      <c r="H125" s="41" t="s">
        <v>189</v>
      </c>
      <c r="I125" s="41">
        <v>4</v>
      </c>
      <c r="J125" s="41" t="s">
        <v>190</v>
      </c>
      <c r="K125" s="41" t="s">
        <v>191</v>
      </c>
      <c r="L125" s="41" t="s">
        <v>192</v>
      </c>
      <c r="M125" s="42">
        <v>214</v>
      </c>
      <c r="N125" s="41" t="s">
        <v>657</v>
      </c>
      <c r="O125" s="43">
        <v>1</v>
      </c>
      <c r="P125" s="44" t="s">
        <v>658</v>
      </c>
      <c r="Q125" s="40" t="s">
        <v>87</v>
      </c>
      <c r="R125" s="41" t="s">
        <v>672</v>
      </c>
      <c r="S125" s="41" t="s">
        <v>666</v>
      </c>
      <c r="T125" s="41" t="s">
        <v>673</v>
      </c>
      <c r="U125" s="41" t="s">
        <v>661</v>
      </c>
      <c r="V125" s="45" t="s">
        <v>80</v>
      </c>
      <c r="W125" s="41">
        <v>3319</v>
      </c>
      <c r="X125" s="41" t="s">
        <v>674</v>
      </c>
      <c r="Y125" s="46" t="s">
        <v>675</v>
      </c>
      <c r="Z125" s="47" t="s">
        <v>676</v>
      </c>
      <c r="AA125" s="48">
        <v>1718.4199999999994</v>
      </c>
      <c r="AB125" s="49">
        <v>10</v>
      </c>
      <c r="AC125" s="45" t="s">
        <v>202</v>
      </c>
      <c r="AD125" s="44" t="s">
        <v>85</v>
      </c>
      <c r="AE125" s="50" t="s">
        <v>86</v>
      </c>
      <c r="AF125" s="45">
        <v>0</v>
      </c>
      <c r="AG125" s="45">
        <v>60</v>
      </c>
      <c r="AH125" s="45">
        <v>60.01</v>
      </c>
      <c r="AI125" s="45">
        <v>80</v>
      </c>
      <c r="AJ125" s="45">
        <v>80.010000000000005</v>
      </c>
      <c r="AK125" s="51">
        <v>110</v>
      </c>
      <c r="AL125" s="55">
        <v>127.19731885703888</v>
      </c>
      <c r="AM125" s="56">
        <v>130.05518103553976</v>
      </c>
      <c r="AN125" s="56">
        <v>123.01555879100523</v>
      </c>
      <c r="AO125" s="56">
        <v>103.63788728099499</v>
      </c>
      <c r="AP125" s="56">
        <v>163.61654923186558</v>
      </c>
      <c r="AQ125" s="56">
        <v>162.61749065800853</v>
      </c>
      <c r="AR125" s="56">
        <v>169.30631721630775</v>
      </c>
      <c r="AS125" s="56">
        <v>159.21695737851127</v>
      </c>
      <c r="AT125" s="56">
        <v>168.62532446519194</v>
      </c>
      <c r="AU125" s="56">
        <v>155.47510434434255</v>
      </c>
      <c r="AV125" s="56">
        <v>144.76228625316787</v>
      </c>
      <c r="AW125" s="56">
        <v>110.89402448802524</v>
      </c>
      <c r="AX125" s="56">
        <f t="shared" si="4"/>
        <v>1718.4199999999994</v>
      </c>
      <c r="AY125" s="57"/>
      <c r="AZ125" s="54"/>
      <c r="BA125" s="54"/>
      <c r="BB125" s="54"/>
      <c r="BC125" s="54"/>
      <c r="BD125" s="54"/>
      <c r="BE125" s="54"/>
      <c r="BF125" s="54"/>
      <c r="BG125" s="54"/>
      <c r="BH125" s="54"/>
      <c r="BI125" s="54"/>
      <c r="BJ125" s="54"/>
      <c r="BK125" s="54"/>
      <c r="BL125" s="54"/>
      <c r="BM125" s="85"/>
    </row>
    <row r="126" spans="1:65">
      <c r="A126" s="40">
        <v>3</v>
      </c>
      <c r="B126" s="41" t="s">
        <v>654</v>
      </c>
      <c r="C126" s="41">
        <v>5</v>
      </c>
      <c r="D126" s="41" t="s">
        <v>655</v>
      </c>
      <c r="E126" s="41">
        <v>1</v>
      </c>
      <c r="F126" s="41" t="s">
        <v>656</v>
      </c>
      <c r="G126" s="41">
        <v>2</v>
      </c>
      <c r="H126" s="41" t="s">
        <v>189</v>
      </c>
      <c r="I126" s="41">
        <v>4</v>
      </c>
      <c r="J126" s="41" t="s">
        <v>190</v>
      </c>
      <c r="K126" s="41" t="s">
        <v>191</v>
      </c>
      <c r="L126" s="41" t="s">
        <v>192</v>
      </c>
      <c r="M126" s="42">
        <v>214</v>
      </c>
      <c r="N126" s="41" t="s">
        <v>657</v>
      </c>
      <c r="O126" s="43">
        <v>1</v>
      </c>
      <c r="P126" s="44" t="s">
        <v>658</v>
      </c>
      <c r="Q126" s="40" t="s">
        <v>87</v>
      </c>
      <c r="R126" s="41" t="s">
        <v>677</v>
      </c>
      <c r="S126" s="41" t="s">
        <v>666</v>
      </c>
      <c r="T126" s="41" t="s">
        <v>678</v>
      </c>
      <c r="U126" s="41" t="s">
        <v>679</v>
      </c>
      <c r="V126" s="45" t="s">
        <v>80</v>
      </c>
      <c r="W126" s="41">
        <v>3320</v>
      </c>
      <c r="X126" s="41" t="s">
        <v>680</v>
      </c>
      <c r="Y126" s="46" t="s">
        <v>681</v>
      </c>
      <c r="Z126" s="47" t="s">
        <v>682</v>
      </c>
      <c r="AA126" s="48">
        <v>774.06306306306305</v>
      </c>
      <c r="AB126" s="49">
        <v>10</v>
      </c>
      <c r="AC126" s="45" t="s">
        <v>202</v>
      </c>
      <c r="AD126" s="44" t="s">
        <v>85</v>
      </c>
      <c r="AE126" s="50" t="s">
        <v>86</v>
      </c>
      <c r="AF126" s="45">
        <v>0</v>
      </c>
      <c r="AG126" s="45">
        <v>60</v>
      </c>
      <c r="AH126" s="45">
        <v>60.01</v>
      </c>
      <c r="AI126" s="45">
        <v>80</v>
      </c>
      <c r="AJ126" s="45">
        <v>80.010000000000005</v>
      </c>
      <c r="AK126" s="51">
        <v>110</v>
      </c>
      <c r="AL126" s="55">
        <v>57.322510020407172</v>
      </c>
      <c r="AM126" s="56">
        <v>58.610428939108445</v>
      </c>
      <c r="AN126" s="56">
        <v>55.437965712067083</v>
      </c>
      <c r="AO126" s="56">
        <v>46.705259871363324</v>
      </c>
      <c r="AP126" s="56">
        <v>73.735133469199255</v>
      </c>
      <c r="AQ126" s="56">
        <v>73.284899567844306</v>
      </c>
      <c r="AR126" s="56">
        <v>76.299273855432958</v>
      </c>
      <c r="AS126" s="56">
        <v>71.752421487800845</v>
      </c>
      <c r="AT126" s="56">
        <v>75.992378913382055</v>
      </c>
      <c r="AU126" s="56">
        <v>70.066124874213401</v>
      </c>
      <c r="AV126" s="56">
        <v>65.238305955574475</v>
      </c>
      <c r="AW126" s="56">
        <v>49.975297333606768</v>
      </c>
      <c r="AX126" s="56">
        <f t="shared" si="4"/>
        <v>774.42000000000007</v>
      </c>
      <c r="AY126" s="57"/>
      <c r="AZ126" s="54"/>
      <c r="BA126" s="54"/>
      <c r="BB126" s="54"/>
      <c r="BC126" s="54"/>
      <c r="BD126" s="54"/>
      <c r="BE126" s="54"/>
      <c r="BF126" s="54"/>
      <c r="BG126" s="54"/>
      <c r="BH126" s="54"/>
      <c r="BI126" s="54"/>
      <c r="BJ126" s="54"/>
      <c r="BK126" s="54"/>
      <c r="BL126" s="54"/>
      <c r="BM126" s="85"/>
    </row>
    <row r="127" spans="1:65">
      <c r="A127" s="40">
        <v>3</v>
      </c>
      <c r="B127" s="41" t="s">
        <v>654</v>
      </c>
      <c r="C127" s="41">
        <v>5</v>
      </c>
      <c r="D127" s="41" t="s">
        <v>655</v>
      </c>
      <c r="E127" s="41">
        <v>1</v>
      </c>
      <c r="F127" s="41" t="s">
        <v>656</v>
      </c>
      <c r="G127" s="41">
        <v>2</v>
      </c>
      <c r="H127" s="41" t="s">
        <v>189</v>
      </c>
      <c r="I127" s="41">
        <v>4</v>
      </c>
      <c r="J127" s="41" t="s">
        <v>190</v>
      </c>
      <c r="K127" s="41" t="s">
        <v>191</v>
      </c>
      <c r="L127" s="41" t="s">
        <v>192</v>
      </c>
      <c r="M127" s="42">
        <v>214</v>
      </c>
      <c r="N127" s="41" t="s">
        <v>657</v>
      </c>
      <c r="O127" s="43"/>
      <c r="P127" s="44" t="s">
        <v>169</v>
      </c>
      <c r="Q127" s="40" t="s">
        <v>170</v>
      </c>
      <c r="R127" s="41" t="s">
        <v>683</v>
      </c>
      <c r="S127" s="41" t="s">
        <v>684</v>
      </c>
      <c r="T127" s="41" t="s">
        <v>685</v>
      </c>
      <c r="U127" s="41" t="s">
        <v>686</v>
      </c>
      <c r="V127" s="45" t="s">
        <v>80</v>
      </c>
      <c r="W127" s="41">
        <v>3312</v>
      </c>
      <c r="X127" s="41" t="s">
        <v>687</v>
      </c>
      <c r="Y127" s="58" t="s">
        <v>688</v>
      </c>
      <c r="Z127" s="47" t="s">
        <v>689</v>
      </c>
      <c r="AA127" s="44">
        <v>100</v>
      </c>
      <c r="AB127" s="49">
        <v>10</v>
      </c>
      <c r="AC127" s="45" t="s">
        <v>84</v>
      </c>
      <c r="AD127" s="44" t="s">
        <v>178</v>
      </c>
      <c r="AE127" s="50" t="s">
        <v>86</v>
      </c>
      <c r="AF127" s="45">
        <v>0</v>
      </c>
      <c r="AG127" s="45">
        <v>60</v>
      </c>
      <c r="AH127" s="45">
        <v>60.01</v>
      </c>
      <c r="AI127" s="45">
        <v>80</v>
      </c>
      <c r="AJ127" s="45">
        <v>80.010000000000005</v>
      </c>
      <c r="AK127" s="51">
        <v>110</v>
      </c>
      <c r="AL127" s="55">
        <f>100/12</f>
        <v>8.3333333333333339</v>
      </c>
      <c r="AM127" s="55">
        <f t="shared" ref="AM127:AW127" si="5">100/12</f>
        <v>8.3333333333333339</v>
      </c>
      <c r="AN127" s="55">
        <f t="shared" si="5"/>
        <v>8.3333333333333339</v>
      </c>
      <c r="AO127" s="55">
        <f t="shared" si="5"/>
        <v>8.3333333333333339</v>
      </c>
      <c r="AP127" s="55">
        <f t="shared" si="5"/>
        <v>8.3333333333333339</v>
      </c>
      <c r="AQ127" s="55">
        <f t="shared" si="5"/>
        <v>8.3333333333333339</v>
      </c>
      <c r="AR127" s="55">
        <f t="shared" si="5"/>
        <v>8.3333333333333339</v>
      </c>
      <c r="AS127" s="55">
        <f t="shared" si="5"/>
        <v>8.3333333333333339</v>
      </c>
      <c r="AT127" s="55">
        <f t="shared" si="5"/>
        <v>8.3333333333333339</v>
      </c>
      <c r="AU127" s="55">
        <f t="shared" si="5"/>
        <v>8.3333333333333339</v>
      </c>
      <c r="AV127" s="55">
        <f t="shared" si="5"/>
        <v>8.3333333333333339</v>
      </c>
      <c r="AW127" s="55">
        <f t="shared" si="5"/>
        <v>8.3333333333333339</v>
      </c>
      <c r="AX127" s="56">
        <f t="shared" si="4"/>
        <v>99.999999999999986</v>
      </c>
      <c r="AY127" s="57"/>
      <c r="AZ127" s="54"/>
      <c r="BA127" s="54"/>
      <c r="BB127" s="54"/>
      <c r="BC127" s="54"/>
      <c r="BD127" s="54"/>
      <c r="BE127" s="54"/>
      <c r="BF127" s="54"/>
      <c r="BG127" s="54"/>
      <c r="BH127" s="54"/>
      <c r="BI127" s="54"/>
      <c r="BJ127" s="54"/>
      <c r="BK127" s="54"/>
      <c r="BL127" s="54"/>
      <c r="BM127" s="85"/>
    </row>
    <row r="128" spans="1:65">
      <c r="A128" s="40">
        <v>3</v>
      </c>
      <c r="B128" s="41" t="s">
        <v>654</v>
      </c>
      <c r="C128" s="41">
        <v>5</v>
      </c>
      <c r="D128" s="41" t="s">
        <v>655</v>
      </c>
      <c r="E128" s="41">
        <v>1</v>
      </c>
      <c r="F128" s="41" t="s">
        <v>656</v>
      </c>
      <c r="G128" s="41">
        <v>2</v>
      </c>
      <c r="H128" s="41" t="s">
        <v>189</v>
      </c>
      <c r="I128" s="41">
        <v>4</v>
      </c>
      <c r="J128" s="41" t="s">
        <v>190</v>
      </c>
      <c r="K128" s="41" t="s">
        <v>191</v>
      </c>
      <c r="L128" s="41" t="s">
        <v>192</v>
      </c>
      <c r="M128" s="42">
        <v>214</v>
      </c>
      <c r="N128" s="41" t="s">
        <v>657</v>
      </c>
      <c r="O128" s="43"/>
      <c r="P128" s="44" t="s">
        <v>169</v>
      </c>
      <c r="Q128" s="40" t="s">
        <v>180</v>
      </c>
      <c r="R128" s="41" t="s">
        <v>690</v>
      </c>
      <c r="S128" s="41" t="s">
        <v>691</v>
      </c>
      <c r="T128" s="41" t="s">
        <v>692</v>
      </c>
      <c r="U128" s="41" t="s">
        <v>693</v>
      </c>
      <c r="V128" s="45" t="s">
        <v>80</v>
      </c>
      <c r="W128" s="41">
        <v>3311</v>
      </c>
      <c r="X128" s="41" t="s">
        <v>694</v>
      </c>
      <c r="Y128" s="58" t="s">
        <v>695</v>
      </c>
      <c r="Z128" s="47" t="s">
        <v>696</v>
      </c>
      <c r="AA128" s="44">
        <v>23</v>
      </c>
      <c r="AB128" s="49">
        <v>10</v>
      </c>
      <c r="AC128" s="45" t="s">
        <v>84</v>
      </c>
      <c r="AD128" s="44" t="s">
        <v>178</v>
      </c>
      <c r="AE128" s="50" t="s">
        <v>86</v>
      </c>
      <c r="AF128" s="45">
        <v>0</v>
      </c>
      <c r="AG128" s="45">
        <v>60</v>
      </c>
      <c r="AH128" s="45">
        <v>60.01</v>
      </c>
      <c r="AI128" s="45">
        <v>80</v>
      </c>
      <c r="AJ128" s="45">
        <v>80.010000000000005</v>
      </c>
      <c r="AK128" s="51">
        <v>110</v>
      </c>
      <c r="AL128" s="55">
        <f>23/12</f>
        <v>1.9166666666666667</v>
      </c>
      <c r="AM128" s="55">
        <f t="shared" ref="AM128:AW128" si="6">23/12</f>
        <v>1.9166666666666667</v>
      </c>
      <c r="AN128" s="55">
        <f t="shared" si="6"/>
        <v>1.9166666666666667</v>
      </c>
      <c r="AO128" s="55">
        <f t="shared" si="6"/>
        <v>1.9166666666666667</v>
      </c>
      <c r="AP128" s="55">
        <f t="shared" si="6"/>
        <v>1.9166666666666667</v>
      </c>
      <c r="AQ128" s="55">
        <f t="shared" si="6"/>
        <v>1.9166666666666667</v>
      </c>
      <c r="AR128" s="55">
        <f t="shared" si="6"/>
        <v>1.9166666666666667</v>
      </c>
      <c r="AS128" s="55">
        <f t="shared" si="6"/>
        <v>1.9166666666666667</v>
      </c>
      <c r="AT128" s="55">
        <f t="shared" si="6"/>
        <v>1.9166666666666667</v>
      </c>
      <c r="AU128" s="55">
        <f t="shared" si="6"/>
        <v>1.9166666666666667</v>
      </c>
      <c r="AV128" s="55">
        <f t="shared" si="6"/>
        <v>1.9166666666666667</v>
      </c>
      <c r="AW128" s="55">
        <f t="shared" si="6"/>
        <v>1.9166666666666667</v>
      </c>
      <c r="AX128" s="56">
        <f t="shared" si="4"/>
        <v>23.000000000000004</v>
      </c>
      <c r="AY128" s="57"/>
      <c r="AZ128" s="54"/>
      <c r="BA128" s="54"/>
      <c r="BB128" s="54"/>
      <c r="BC128" s="54"/>
      <c r="BD128" s="54"/>
      <c r="BE128" s="54"/>
      <c r="BF128" s="54"/>
      <c r="BG128" s="54"/>
      <c r="BH128" s="54"/>
      <c r="BI128" s="54"/>
      <c r="BJ128" s="54"/>
      <c r="BK128" s="54"/>
      <c r="BL128" s="54"/>
      <c r="BM128" s="85"/>
    </row>
    <row r="129" spans="1:65">
      <c r="A129" s="40">
        <v>3</v>
      </c>
      <c r="B129" s="41" t="s">
        <v>654</v>
      </c>
      <c r="C129" s="41">
        <v>5</v>
      </c>
      <c r="D129" s="41" t="s">
        <v>655</v>
      </c>
      <c r="E129" s="41">
        <v>1</v>
      </c>
      <c r="F129" s="41" t="s">
        <v>656</v>
      </c>
      <c r="G129" s="41">
        <v>2</v>
      </c>
      <c r="H129" s="41" t="s">
        <v>189</v>
      </c>
      <c r="I129" s="41">
        <v>4</v>
      </c>
      <c r="J129" s="41" t="s">
        <v>190</v>
      </c>
      <c r="K129" s="41" t="s">
        <v>191</v>
      </c>
      <c r="L129" s="41" t="s">
        <v>192</v>
      </c>
      <c r="M129" s="42">
        <v>216</v>
      </c>
      <c r="N129" s="41" t="s">
        <v>697</v>
      </c>
      <c r="O129" s="43">
        <v>1</v>
      </c>
      <c r="P129" s="44" t="s">
        <v>698</v>
      </c>
      <c r="Q129" s="40" t="s">
        <v>76</v>
      </c>
      <c r="R129" s="41" t="s">
        <v>698</v>
      </c>
      <c r="S129" s="41" t="s">
        <v>699</v>
      </c>
      <c r="T129" s="41" t="s">
        <v>700</v>
      </c>
      <c r="U129" s="41" t="s">
        <v>701</v>
      </c>
      <c r="V129" s="45" t="s">
        <v>80</v>
      </c>
      <c r="W129" s="41">
        <v>3324</v>
      </c>
      <c r="X129" s="45" t="s">
        <v>702</v>
      </c>
      <c r="Y129" s="46" t="s">
        <v>703</v>
      </c>
      <c r="Z129" s="47" t="s">
        <v>704</v>
      </c>
      <c r="AA129" s="44">
        <v>1.1499999999999999</v>
      </c>
      <c r="AB129" s="49">
        <v>0</v>
      </c>
      <c r="AC129" s="45" t="s">
        <v>202</v>
      </c>
      <c r="AD129" s="51" t="s">
        <v>266</v>
      </c>
      <c r="AE129" s="50" t="s">
        <v>86</v>
      </c>
      <c r="AF129" s="45">
        <v>0</v>
      </c>
      <c r="AG129" s="45">
        <v>33</v>
      </c>
      <c r="AH129" s="45">
        <v>33.01</v>
      </c>
      <c r="AI129" s="45">
        <v>66</v>
      </c>
      <c r="AJ129" s="45">
        <v>66.010000000000005</v>
      </c>
      <c r="AK129" s="51">
        <v>110</v>
      </c>
      <c r="AL129" s="55">
        <v>0</v>
      </c>
      <c r="AM129" s="56">
        <v>0</v>
      </c>
      <c r="AN129" s="56">
        <v>0</v>
      </c>
      <c r="AO129" s="56">
        <v>0</v>
      </c>
      <c r="AP129" s="56">
        <v>0</v>
      </c>
      <c r="AQ129" s="56">
        <f>1.15/6</f>
        <v>0.19166666666666665</v>
      </c>
      <c r="AR129" s="56">
        <f t="shared" ref="AR129:AV129" si="7">1.15/6</f>
        <v>0.19166666666666665</v>
      </c>
      <c r="AS129" s="56">
        <f t="shared" si="7"/>
        <v>0.19166666666666665</v>
      </c>
      <c r="AT129" s="56">
        <f t="shared" si="7"/>
        <v>0.19166666666666665</v>
      </c>
      <c r="AU129" s="56">
        <f t="shared" si="7"/>
        <v>0.19166666666666665</v>
      </c>
      <c r="AV129" s="56">
        <f t="shared" si="7"/>
        <v>0.19166666666666665</v>
      </c>
      <c r="AW129" s="56">
        <v>0</v>
      </c>
      <c r="AX129" s="56">
        <f>SUBTOTAL(9,AQ129:AW129)</f>
        <v>1.1499999999999999</v>
      </c>
      <c r="AY129" s="57"/>
      <c r="AZ129" s="54"/>
      <c r="BA129" s="54"/>
      <c r="BB129" s="54"/>
      <c r="BC129" s="54"/>
      <c r="BD129" s="54"/>
      <c r="BE129" s="54"/>
      <c r="BF129" s="54"/>
      <c r="BG129" s="54"/>
      <c r="BH129" s="54"/>
      <c r="BI129" s="54"/>
      <c r="BJ129" s="54"/>
      <c r="BK129" s="54"/>
      <c r="BL129" s="54"/>
      <c r="BM129" s="85"/>
    </row>
    <row r="130" spans="1:65">
      <c r="A130" s="40">
        <v>3</v>
      </c>
      <c r="B130" s="41" t="s">
        <v>654</v>
      </c>
      <c r="C130" s="41">
        <v>5</v>
      </c>
      <c r="D130" s="41" t="s">
        <v>655</v>
      </c>
      <c r="E130" s="41">
        <v>1</v>
      </c>
      <c r="F130" s="41" t="s">
        <v>656</v>
      </c>
      <c r="G130" s="41">
        <v>2</v>
      </c>
      <c r="H130" s="41" t="s">
        <v>189</v>
      </c>
      <c r="I130" s="41">
        <v>4</v>
      </c>
      <c r="J130" s="41" t="s">
        <v>190</v>
      </c>
      <c r="K130" s="41" t="s">
        <v>191</v>
      </c>
      <c r="L130" s="41" t="s">
        <v>192</v>
      </c>
      <c r="M130" s="42">
        <v>216</v>
      </c>
      <c r="N130" s="41" t="s">
        <v>697</v>
      </c>
      <c r="O130" s="43">
        <v>1</v>
      </c>
      <c r="P130" s="44" t="s">
        <v>698</v>
      </c>
      <c r="Q130" s="40" t="s">
        <v>87</v>
      </c>
      <c r="R130" s="41" t="s">
        <v>705</v>
      </c>
      <c r="S130" s="41" t="s">
        <v>699</v>
      </c>
      <c r="T130" s="41" t="s">
        <v>706</v>
      </c>
      <c r="U130" s="41" t="s">
        <v>707</v>
      </c>
      <c r="V130" s="45" t="s">
        <v>80</v>
      </c>
      <c r="W130" s="41">
        <v>3328</v>
      </c>
      <c r="X130" s="41" t="s">
        <v>708</v>
      </c>
      <c r="Y130" s="46" t="s">
        <v>709</v>
      </c>
      <c r="Z130" s="47" t="s">
        <v>710</v>
      </c>
      <c r="AA130" s="44">
        <v>100</v>
      </c>
      <c r="AB130" s="49">
        <v>10</v>
      </c>
      <c r="AC130" s="45" t="s">
        <v>84</v>
      </c>
      <c r="AD130" s="44" t="s">
        <v>273</v>
      </c>
      <c r="AE130" s="50" t="s">
        <v>86</v>
      </c>
      <c r="AF130" s="45">
        <v>0</v>
      </c>
      <c r="AG130" s="45">
        <v>33</v>
      </c>
      <c r="AH130" s="45">
        <v>33.01</v>
      </c>
      <c r="AI130" s="45">
        <v>66</v>
      </c>
      <c r="AJ130" s="45">
        <v>66.010000000000005</v>
      </c>
      <c r="AK130" s="51">
        <v>110</v>
      </c>
      <c r="AL130" s="55">
        <v>0</v>
      </c>
      <c r="AM130" s="56">
        <v>0</v>
      </c>
      <c r="AN130" s="56">
        <v>0</v>
      </c>
      <c r="AO130" s="56">
        <v>0</v>
      </c>
      <c r="AP130" s="56">
        <v>0</v>
      </c>
      <c r="AQ130" s="56">
        <f>100/6</f>
        <v>16.666666666666668</v>
      </c>
      <c r="AR130" s="56">
        <f t="shared" ref="AR130:AV134" si="8">100/6</f>
        <v>16.666666666666668</v>
      </c>
      <c r="AS130" s="56">
        <f t="shared" si="8"/>
        <v>16.666666666666668</v>
      </c>
      <c r="AT130" s="56">
        <f t="shared" si="8"/>
        <v>16.666666666666668</v>
      </c>
      <c r="AU130" s="56">
        <f t="shared" si="8"/>
        <v>16.666666666666668</v>
      </c>
      <c r="AV130" s="56">
        <f t="shared" si="8"/>
        <v>16.666666666666668</v>
      </c>
      <c r="AW130" s="56">
        <v>0</v>
      </c>
      <c r="AX130" s="56">
        <f>SUBTOTAL(9,AQ130:AW130)</f>
        <v>100.00000000000001</v>
      </c>
      <c r="AY130" s="57"/>
      <c r="AZ130" s="54"/>
      <c r="BA130" s="54"/>
      <c r="BB130" s="54"/>
      <c r="BC130" s="54"/>
      <c r="BD130" s="54"/>
      <c r="BE130" s="54"/>
      <c r="BF130" s="54"/>
      <c r="BG130" s="54"/>
      <c r="BH130" s="54"/>
      <c r="BI130" s="54"/>
      <c r="BJ130" s="54"/>
      <c r="BK130" s="54"/>
      <c r="BL130" s="54"/>
      <c r="BM130" s="85"/>
    </row>
    <row r="131" spans="1:65">
      <c r="A131" s="40">
        <v>3</v>
      </c>
      <c r="B131" s="41" t="s">
        <v>654</v>
      </c>
      <c r="C131" s="41">
        <v>5</v>
      </c>
      <c r="D131" s="41" t="s">
        <v>655</v>
      </c>
      <c r="E131" s="41">
        <v>1</v>
      </c>
      <c r="F131" s="41" t="s">
        <v>656</v>
      </c>
      <c r="G131" s="41">
        <v>2</v>
      </c>
      <c r="H131" s="41" t="s">
        <v>189</v>
      </c>
      <c r="I131" s="41">
        <v>4</v>
      </c>
      <c r="J131" s="41" t="s">
        <v>190</v>
      </c>
      <c r="K131" s="41" t="s">
        <v>191</v>
      </c>
      <c r="L131" s="41" t="s">
        <v>192</v>
      </c>
      <c r="M131" s="42">
        <v>216</v>
      </c>
      <c r="N131" s="41" t="s">
        <v>697</v>
      </c>
      <c r="O131" s="43">
        <v>1</v>
      </c>
      <c r="P131" s="44" t="s">
        <v>698</v>
      </c>
      <c r="Q131" s="40" t="s">
        <v>87</v>
      </c>
      <c r="R131" s="41" t="s">
        <v>711</v>
      </c>
      <c r="S131" s="41" t="s">
        <v>699</v>
      </c>
      <c r="T131" s="41" t="s">
        <v>706</v>
      </c>
      <c r="U131" s="41" t="s">
        <v>707</v>
      </c>
      <c r="V131" s="45" t="s">
        <v>80</v>
      </c>
      <c r="W131" s="41">
        <v>3332</v>
      </c>
      <c r="X131" s="41" t="s">
        <v>712</v>
      </c>
      <c r="Y131" s="46" t="s">
        <v>713</v>
      </c>
      <c r="Z131" s="47" t="s">
        <v>714</v>
      </c>
      <c r="AA131" s="44">
        <v>100</v>
      </c>
      <c r="AB131" s="49">
        <v>10</v>
      </c>
      <c r="AC131" s="45" t="s">
        <v>84</v>
      </c>
      <c r="AD131" s="44" t="s">
        <v>273</v>
      </c>
      <c r="AE131" s="50" t="s">
        <v>86</v>
      </c>
      <c r="AF131" s="45">
        <v>0</v>
      </c>
      <c r="AG131" s="45">
        <v>33</v>
      </c>
      <c r="AH131" s="45">
        <v>33.01</v>
      </c>
      <c r="AI131" s="45">
        <v>66</v>
      </c>
      <c r="AJ131" s="45">
        <v>66.010000000000005</v>
      </c>
      <c r="AK131" s="51">
        <v>110</v>
      </c>
      <c r="AL131" s="55">
        <v>0</v>
      </c>
      <c r="AM131" s="56">
        <v>0</v>
      </c>
      <c r="AN131" s="56">
        <v>0</v>
      </c>
      <c r="AO131" s="56">
        <v>0</v>
      </c>
      <c r="AP131" s="56">
        <v>0</v>
      </c>
      <c r="AQ131" s="56">
        <f t="shared" ref="AQ131:AQ134" si="9">100/6</f>
        <v>16.666666666666668</v>
      </c>
      <c r="AR131" s="56">
        <f t="shared" si="8"/>
        <v>16.666666666666668</v>
      </c>
      <c r="AS131" s="56">
        <f t="shared" si="8"/>
        <v>16.666666666666668</v>
      </c>
      <c r="AT131" s="56">
        <f t="shared" si="8"/>
        <v>16.666666666666668</v>
      </c>
      <c r="AU131" s="56">
        <f t="shared" si="8"/>
        <v>16.666666666666668</v>
      </c>
      <c r="AV131" s="56">
        <f t="shared" si="8"/>
        <v>16.666666666666668</v>
      </c>
      <c r="AW131" s="56">
        <v>0</v>
      </c>
      <c r="AX131" s="56">
        <f t="shared" ref="AX131:AX134" si="10">SUBTOTAL(9,AQ131:AW131)</f>
        <v>100.00000000000001</v>
      </c>
      <c r="AY131" s="57"/>
      <c r="AZ131" s="54"/>
      <c r="BA131" s="54"/>
      <c r="BB131" s="54"/>
      <c r="BC131" s="54"/>
      <c r="BD131" s="54"/>
      <c r="BE131" s="54"/>
      <c r="BF131" s="54"/>
      <c r="BG131" s="54"/>
      <c r="BH131" s="54"/>
      <c r="BI131" s="54"/>
      <c r="BJ131" s="54"/>
      <c r="BK131" s="54"/>
      <c r="BL131" s="54"/>
      <c r="BM131" s="85"/>
    </row>
    <row r="132" spans="1:65">
      <c r="A132" s="40">
        <v>3</v>
      </c>
      <c r="B132" s="41" t="s">
        <v>654</v>
      </c>
      <c r="C132" s="41">
        <v>5</v>
      </c>
      <c r="D132" s="41" t="s">
        <v>655</v>
      </c>
      <c r="E132" s="41">
        <v>1</v>
      </c>
      <c r="F132" s="41" t="s">
        <v>656</v>
      </c>
      <c r="G132" s="41">
        <v>2</v>
      </c>
      <c r="H132" s="41" t="s">
        <v>189</v>
      </c>
      <c r="I132" s="41">
        <v>4</v>
      </c>
      <c r="J132" s="41" t="s">
        <v>190</v>
      </c>
      <c r="K132" s="41" t="s">
        <v>191</v>
      </c>
      <c r="L132" s="41" t="s">
        <v>192</v>
      </c>
      <c r="M132" s="42">
        <v>216</v>
      </c>
      <c r="N132" s="41" t="s">
        <v>697</v>
      </c>
      <c r="O132" s="43">
        <v>1</v>
      </c>
      <c r="P132" s="44" t="s">
        <v>698</v>
      </c>
      <c r="Q132" s="40" t="s">
        <v>87</v>
      </c>
      <c r="R132" s="41" t="s">
        <v>715</v>
      </c>
      <c r="S132" s="41" t="s">
        <v>699</v>
      </c>
      <c r="T132" s="41" t="s">
        <v>706</v>
      </c>
      <c r="U132" s="41" t="s">
        <v>707</v>
      </c>
      <c r="V132" s="45" t="s">
        <v>80</v>
      </c>
      <c r="W132" s="41">
        <v>3334</v>
      </c>
      <c r="X132" s="41" t="s">
        <v>716</v>
      </c>
      <c r="Y132" s="46" t="s">
        <v>717</v>
      </c>
      <c r="Z132" s="47" t="s">
        <v>718</v>
      </c>
      <c r="AA132" s="44">
        <v>100</v>
      </c>
      <c r="AB132" s="49">
        <v>10</v>
      </c>
      <c r="AC132" s="45" t="s">
        <v>84</v>
      </c>
      <c r="AD132" s="44" t="s">
        <v>273</v>
      </c>
      <c r="AE132" s="50" t="s">
        <v>86</v>
      </c>
      <c r="AF132" s="45">
        <v>0</v>
      </c>
      <c r="AG132" s="45">
        <v>33</v>
      </c>
      <c r="AH132" s="45">
        <v>33.01</v>
      </c>
      <c r="AI132" s="45">
        <v>66</v>
      </c>
      <c r="AJ132" s="45">
        <v>66.010000000000005</v>
      </c>
      <c r="AK132" s="51">
        <v>110</v>
      </c>
      <c r="AL132" s="55">
        <v>0</v>
      </c>
      <c r="AM132" s="56">
        <v>0</v>
      </c>
      <c r="AN132" s="56">
        <v>0</v>
      </c>
      <c r="AO132" s="56">
        <v>0</v>
      </c>
      <c r="AP132" s="56">
        <v>0</v>
      </c>
      <c r="AQ132" s="56">
        <f t="shared" si="9"/>
        <v>16.666666666666668</v>
      </c>
      <c r="AR132" s="56">
        <f t="shared" si="8"/>
        <v>16.666666666666668</v>
      </c>
      <c r="AS132" s="56">
        <f t="shared" si="8"/>
        <v>16.666666666666668</v>
      </c>
      <c r="AT132" s="56">
        <f t="shared" si="8"/>
        <v>16.666666666666668</v>
      </c>
      <c r="AU132" s="56">
        <f t="shared" si="8"/>
        <v>16.666666666666668</v>
      </c>
      <c r="AV132" s="56">
        <f t="shared" si="8"/>
        <v>16.666666666666668</v>
      </c>
      <c r="AW132" s="56">
        <v>0</v>
      </c>
      <c r="AX132" s="56">
        <f t="shared" si="10"/>
        <v>100.00000000000001</v>
      </c>
      <c r="AY132" s="57"/>
      <c r="AZ132" s="54"/>
      <c r="BA132" s="54"/>
      <c r="BB132" s="54"/>
      <c r="BC132" s="54"/>
      <c r="BD132" s="54"/>
      <c r="BE132" s="54"/>
      <c r="BF132" s="54"/>
      <c r="BG132" s="54"/>
      <c r="BH132" s="54"/>
      <c r="BI132" s="54"/>
      <c r="BJ132" s="54"/>
      <c r="BK132" s="54"/>
      <c r="BL132" s="54"/>
      <c r="BM132" s="85"/>
    </row>
    <row r="133" spans="1:65">
      <c r="A133" s="40">
        <v>3</v>
      </c>
      <c r="B133" s="41" t="s">
        <v>654</v>
      </c>
      <c r="C133" s="41">
        <v>5</v>
      </c>
      <c r="D133" s="41" t="s">
        <v>655</v>
      </c>
      <c r="E133" s="41">
        <v>1</v>
      </c>
      <c r="F133" s="41" t="s">
        <v>656</v>
      </c>
      <c r="G133" s="41">
        <v>2</v>
      </c>
      <c r="H133" s="41" t="s">
        <v>189</v>
      </c>
      <c r="I133" s="41">
        <v>4</v>
      </c>
      <c r="J133" s="41" t="s">
        <v>190</v>
      </c>
      <c r="K133" s="41" t="s">
        <v>191</v>
      </c>
      <c r="L133" s="41" t="s">
        <v>192</v>
      </c>
      <c r="M133" s="42">
        <v>216</v>
      </c>
      <c r="N133" s="41" t="s">
        <v>697</v>
      </c>
      <c r="O133" s="43">
        <v>1</v>
      </c>
      <c r="P133" s="44" t="s">
        <v>698</v>
      </c>
      <c r="Q133" s="40" t="s">
        <v>87</v>
      </c>
      <c r="R133" s="41" t="s">
        <v>719</v>
      </c>
      <c r="S133" s="41" t="s">
        <v>699</v>
      </c>
      <c r="T133" s="41" t="s">
        <v>706</v>
      </c>
      <c r="U133" s="41" t="s">
        <v>707</v>
      </c>
      <c r="V133" s="45" t="s">
        <v>80</v>
      </c>
      <c r="W133" s="41">
        <v>3335</v>
      </c>
      <c r="X133" s="41" t="s">
        <v>720</v>
      </c>
      <c r="Y133" s="46" t="s">
        <v>721</v>
      </c>
      <c r="Z133" s="47" t="s">
        <v>722</v>
      </c>
      <c r="AA133" s="44">
        <v>100</v>
      </c>
      <c r="AB133" s="49">
        <v>10</v>
      </c>
      <c r="AC133" s="45" t="s">
        <v>84</v>
      </c>
      <c r="AD133" s="44" t="s">
        <v>273</v>
      </c>
      <c r="AE133" s="50" t="s">
        <v>86</v>
      </c>
      <c r="AF133" s="45">
        <v>0</v>
      </c>
      <c r="AG133" s="45">
        <v>33</v>
      </c>
      <c r="AH133" s="45">
        <v>33.01</v>
      </c>
      <c r="AI133" s="45">
        <v>66</v>
      </c>
      <c r="AJ133" s="45">
        <v>66.010000000000005</v>
      </c>
      <c r="AK133" s="51">
        <v>110</v>
      </c>
      <c r="AL133" s="55">
        <v>0</v>
      </c>
      <c r="AM133" s="56">
        <v>0</v>
      </c>
      <c r="AN133" s="56">
        <v>0</v>
      </c>
      <c r="AO133" s="56">
        <v>0</v>
      </c>
      <c r="AP133" s="56">
        <v>0</v>
      </c>
      <c r="AQ133" s="56">
        <f t="shared" si="9"/>
        <v>16.666666666666668</v>
      </c>
      <c r="AR133" s="56">
        <f t="shared" si="8"/>
        <v>16.666666666666668</v>
      </c>
      <c r="AS133" s="56">
        <f t="shared" si="8"/>
        <v>16.666666666666668</v>
      </c>
      <c r="AT133" s="56">
        <f t="shared" si="8"/>
        <v>16.666666666666668</v>
      </c>
      <c r="AU133" s="56">
        <f t="shared" si="8"/>
        <v>16.666666666666668</v>
      </c>
      <c r="AV133" s="56">
        <f t="shared" si="8"/>
        <v>16.666666666666668</v>
      </c>
      <c r="AW133" s="56">
        <v>0</v>
      </c>
      <c r="AX133" s="56">
        <f t="shared" si="10"/>
        <v>100.00000000000001</v>
      </c>
      <c r="AY133" s="57"/>
      <c r="AZ133" s="54"/>
      <c r="BA133" s="54"/>
      <c r="BB133" s="54"/>
      <c r="BC133" s="54"/>
      <c r="BD133" s="54"/>
      <c r="BE133" s="54"/>
      <c r="BF133" s="54"/>
      <c r="BG133" s="54"/>
      <c r="BH133" s="54"/>
      <c r="BI133" s="54"/>
      <c r="BJ133" s="54"/>
      <c r="BK133" s="54"/>
      <c r="BL133" s="54"/>
      <c r="BM133" s="85"/>
    </row>
    <row r="134" spans="1:65">
      <c r="A134" s="40">
        <v>3</v>
      </c>
      <c r="B134" s="41" t="s">
        <v>654</v>
      </c>
      <c r="C134" s="41">
        <v>5</v>
      </c>
      <c r="D134" s="41" t="s">
        <v>655</v>
      </c>
      <c r="E134" s="41">
        <v>1</v>
      </c>
      <c r="F134" s="41" t="s">
        <v>656</v>
      </c>
      <c r="G134" s="41">
        <v>2</v>
      </c>
      <c r="H134" s="41" t="s">
        <v>189</v>
      </c>
      <c r="I134" s="41">
        <v>4</v>
      </c>
      <c r="J134" s="41" t="s">
        <v>190</v>
      </c>
      <c r="K134" s="41" t="s">
        <v>191</v>
      </c>
      <c r="L134" s="41" t="s">
        <v>192</v>
      </c>
      <c r="M134" s="42">
        <v>216</v>
      </c>
      <c r="N134" s="41" t="s">
        <v>697</v>
      </c>
      <c r="O134" s="43">
        <v>1</v>
      </c>
      <c r="P134" s="44" t="s">
        <v>698</v>
      </c>
      <c r="Q134" s="40" t="s">
        <v>76</v>
      </c>
      <c r="R134" s="41" t="s">
        <v>723</v>
      </c>
      <c r="S134" s="41" t="s">
        <v>699</v>
      </c>
      <c r="T134" s="41" t="s">
        <v>706</v>
      </c>
      <c r="U134" s="41" t="s">
        <v>707</v>
      </c>
      <c r="V134" s="45" t="s">
        <v>80</v>
      </c>
      <c r="W134" s="41">
        <v>3337</v>
      </c>
      <c r="X134" s="41" t="s">
        <v>724</v>
      </c>
      <c r="Y134" s="46" t="s">
        <v>725</v>
      </c>
      <c r="Z134" s="47" t="s">
        <v>726</v>
      </c>
      <c r="AA134" s="44">
        <v>100</v>
      </c>
      <c r="AB134" s="49">
        <v>10</v>
      </c>
      <c r="AC134" s="45" t="s">
        <v>84</v>
      </c>
      <c r="AD134" s="44" t="s">
        <v>273</v>
      </c>
      <c r="AE134" s="50" t="s">
        <v>86</v>
      </c>
      <c r="AF134" s="45">
        <v>0</v>
      </c>
      <c r="AG134" s="45">
        <v>33</v>
      </c>
      <c r="AH134" s="45">
        <v>33.01</v>
      </c>
      <c r="AI134" s="45">
        <v>66</v>
      </c>
      <c r="AJ134" s="45">
        <v>66.010000000000005</v>
      </c>
      <c r="AK134" s="51">
        <v>110</v>
      </c>
      <c r="AL134" s="55">
        <v>0</v>
      </c>
      <c r="AM134" s="56">
        <v>0</v>
      </c>
      <c r="AN134" s="56">
        <v>0</v>
      </c>
      <c r="AO134" s="56">
        <v>0</v>
      </c>
      <c r="AP134" s="56">
        <v>0</v>
      </c>
      <c r="AQ134" s="56">
        <f t="shared" si="9"/>
        <v>16.666666666666668</v>
      </c>
      <c r="AR134" s="56">
        <f t="shared" si="8"/>
        <v>16.666666666666668</v>
      </c>
      <c r="AS134" s="56">
        <f t="shared" si="8"/>
        <v>16.666666666666668</v>
      </c>
      <c r="AT134" s="56">
        <f t="shared" si="8"/>
        <v>16.666666666666668</v>
      </c>
      <c r="AU134" s="56">
        <f t="shared" si="8"/>
        <v>16.666666666666668</v>
      </c>
      <c r="AV134" s="56">
        <f t="shared" si="8"/>
        <v>16.666666666666668</v>
      </c>
      <c r="AW134" s="56">
        <v>0</v>
      </c>
      <c r="AX134" s="56">
        <f t="shared" si="10"/>
        <v>100.00000000000001</v>
      </c>
      <c r="AY134" s="57"/>
      <c r="AZ134" s="54"/>
      <c r="BA134" s="54"/>
      <c r="BB134" s="54"/>
      <c r="BC134" s="54"/>
      <c r="BD134" s="54"/>
      <c r="BE134" s="54"/>
      <c r="BF134" s="54"/>
      <c r="BG134" s="54"/>
      <c r="BH134" s="54"/>
      <c r="BI134" s="54"/>
      <c r="BJ134" s="54"/>
      <c r="BK134" s="54"/>
      <c r="BL134" s="54"/>
      <c r="BM134" s="85"/>
    </row>
    <row r="135" spans="1:65">
      <c r="A135" s="40">
        <v>3</v>
      </c>
      <c r="B135" s="41" t="s">
        <v>654</v>
      </c>
      <c r="C135" s="41">
        <v>5</v>
      </c>
      <c r="D135" s="41" t="s">
        <v>655</v>
      </c>
      <c r="E135" s="41">
        <v>1</v>
      </c>
      <c r="F135" s="41" t="s">
        <v>656</v>
      </c>
      <c r="G135" s="41">
        <v>2</v>
      </c>
      <c r="H135" s="41" t="s">
        <v>189</v>
      </c>
      <c r="I135" s="41">
        <v>4</v>
      </c>
      <c r="J135" s="41" t="s">
        <v>190</v>
      </c>
      <c r="K135" s="41" t="s">
        <v>191</v>
      </c>
      <c r="L135" s="41" t="s">
        <v>192</v>
      </c>
      <c r="M135" s="42">
        <v>216</v>
      </c>
      <c r="N135" s="41" t="s">
        <v>697</v>
      </c>
      <c r="O135" s="43"/>
      <c r="P135" s="44" t="s">
        <v>169</v>
      </c>
      <c r="Q135" s="40" t="s">
        <v>170</v>
      </c>
      <c r="R135" s="41" t="s">
        <v>727</v>
      </c>
      <c r="S135" s="41" t="s">
        <v>699</v>
      </c>
      <c r="T135" s="41" t="s">
        <v>728</v>
      </c>
      <c r="U135" s="41" t="s">
        <v>686</v>
      </c>
      <c r="V135" s="45" t="s">
        <v>80</v>
      </c>
      <c r="W135" s="41">
        <v>3323</v>
      </c>
      <c r="X135" s="41" t="s">
        <v>687</v>
      </c>
      <c r="Y135" s="46" t="s">
        <v>729</v>
      </c>
      <c r="Z135" s="47" t="s">
        <v>730</v>
      </c>
      <c r="AA135" s="44">
        <v>100</v>
      </c>
      <c r="AB135" s="49">
        <v>0</v>
      </c>
      <c r="AC135" s="45" t="s">
        <v>84</v>
      </c>
      <c r="AD135" s="44" t="s">
        <v>178</v>
      </c>
      <c r="AE135" s="50" t="s">
        <v>86</v>
      </c>
      <c r="AF135" s="45">
        <v>0</v>
      </c>
      <c r="AG135" s="45">
        <v>33</v>
      </c>
      <c r="AH135" s="45">
        <v>33.01</v>
      </c>
      <c r="AI135" s="45">
        <v>66</v>
      </c>
      <c r="AJ135" s="45">
        <v>66.010000000000005</v>
      </c>
      <c r="AK135" s="51">
        <v>110</v>
      </c>
      <c r="AL135" s="55">
        <f>100/12</f>
        <v>8.3333333333333339</v>
      </c>
      <c r="AM135" s="55">
        <f t="shared" ref="AM135:AW135" si="11">100/12</f>
        <v>8.3333333333333339</v>
      </c>
      <c r="AN135" s="55">
        <f t="shared" si="11"/>
        <v>8.3333333333333339</v>
      </c>
      <c r="AO135" s="55">
        <f t="shared" si="11"/>
        <v>8.3333333333333339</v>
      </c>
      <c r="AP135" s="55">
        <f t="shared" si="11"/>
        <v>8.3333333333333339</v>
      </c>
      <c r="AQ135" s="55">
        <f t="shared" si="11"/>
        <v>8.3333333333333339</v>
      </c>
      <c r="AR135" s="55">
        <f t="shared" si="11"/>
        <v>8.3333333333333339</v>
      </c>
      <c r="AS135" s="55">
        <f t="shared" si="11"/>
        <v>8.3333333333333339</v>
      </c>
      <c r="AT135" s="55">
        <f t="shared" si="11"/>
        <v>8.3333333333333339</v>
      </c>
      <c r="AU135" s="55">
        <f t="shared" si="11"/>
        <v>8.3333333333333339</v>
      </c>
      <c r="AV135" s="55">
        <f t="shared" si="11"/>
        <v>8.3333333333333339</v>
      </c>
      <c r="AW135" s="55">
        <f t="shared" si="11"/>
        <v>8.3333333333333339</v>
      </c>
      <c r="AX135" s="56">
        <f>SUBTOTAL(9,AL135:AW135)</f>
        <v>99.999999999999986</v>
      </c>
      <c r="AY135" s="57"/>
      <c r="AZ135" s="54"/>
      <c r="BA135" s="54"/>
      <c r="BB135" s="54"/>
      <c r="BC135" s="54"/>
      <c r="BD135" s="54"/>
      <c r="BE135" s="54"/>
      <c r="BF135" s="54"/>
      <c r="BG135" s="54"/>
      <c r="BH135" s="54"/>
      <c r="BI135" s="54"/>
      <c r="BJ135" s="54"/>
      <c r="BK135" s="54"/>
      <c r="BL135" s="54"/>
      <c r="BM135" s="85"/>
    </row>
    <row r="136" spans="1:65">
      <c r="A136" s="40">
        <v>3</v>
      </c>
      <c r="B136" s="41" t="s">
        <v>654</v>
      </c>
      <c r="C136" s="41">
        <v>5</v>
      </c>
      <c r="D136" s="41" t="s">
        <v>655</v>
      </c>
      <c r="E136" s="41">
        <v>1</v>
      </c>
      <c r="F136" s="41" t="s">
        <v>656</v>
      </c>
      <c r="G136" s="41">
        <v>2</v>
      </c>
      <c r="H136" s="41" t="s">
        <v>189</v>
      </c>
      <c r="I136" s="41">
        <v>4</v>
      </c>
      <c r="J136" s="41" t="s">
        <v>190</v>
      </c>
      <c r="K136" s="41" t="s">
        <v>191</v>
      </c>
      <c r="L136" s="41" t="s">
        <v>192</v>
      </c>
      <c r="M136" s="42">
        <v>216</v>
      </c>
      <c r="N136" s="41" t="s">
        <v>697</v>
      </c>
      <c r="O136" s="43"/>
      <c r="P136" s="44" t="s">
        <v>169</v>
      </c>
      <c r="Q136" s="40" t="s">
        <v>180</v>
      </c>
      <c r="R136" s="41" t="s">
        <v>731</v>
      </c>
      <c r="S136" s="41" t="s">
        <v>699</v>
      </c>
      <c r="T136" s="41" t="s">
        <v>732</v>
      </c>
      <c r="U136" s="41" t="s">
        <v>701</v>
      </c>
      <c r="V136" s="45" t="s">
        <v>80</v>
      </c>
      <c r="W136" s="41">
        <v>3322</v>
      </c>
      <c r="X136" s="41" t="s">
        <v>733</v>
      </c>
      <c r="Y136" s="46" t="s">
        <v>734</v>
      </c>
      <c r="Z136" s="47" t="s">
        <v>735</v>
      </c>
      <c r="AA136" s="44">
        <v>2</v>
      </c>
      <c r="AB136" s="49">
        <v>0</v>
      </c>
      <c r="AC136" s="45" t="s">
        <v>84</v>
      </c>
      <c r="AD136" s="44" t="s">
        <v>178</v>
      </c>
      <c r="AE136" s="50" t="s">
        <v>86</v>
      </c>
      <c r="AF136" s="45">
        <v>0</v>
      </c>
      <c r="AG136" s="45">
        <v>33</v>
      </c>
      <c r="AH136" s="45">
        <v>33.01</v>
      </c>
      <c r="AI136" s="45" t="s">
        <v>736</v>
      </c>
      <c r="AJ136" s="45">
        <v>66.010000000000005</v>
      </c>
      <c r="AK136" s="51">
        <v>110</v>
      </c>
      <c r="AL136" s="55">
        <v>0</v>
      </c>
      <c r="AM136" s="55">
        <v>0</v>
      </c>
      <c r="AN136" s="55">
        <v>0</v>
      </c>
      <c r="AO136" s="55">
        <v>0</v>
      </c>
      <c r="AP136" s="55">
        <v>0</v>
      </c>
      <c r="AQ136" s="55">
        <v>0</v>
      </c>
      <c r="AR136" s="55">
        <v>0</v>
      </c>
      <c r="AS136" s="55">
        <v>0</v>
      </c>
      <c r="AT136" s="55">
        <v>0</v>
      </c>
      <c r="AU136" s="55">
        <v>0</v>
      </c>
      <c r="AV136" s="55">
        <v>2</v>
      </c>
      <c r="AW136" s="55">
        <v>0</v>
      </c>
      <c r="AX136" s="56">
        <f>SUBTOTAL(9,AL136:AW136)</f>
        <v>2</v>
      </c>
      <c r="AY136" s="57"/>
      <c r="AZ136" s="54"/>
      <c r="BA136" s="54"/>
      <c r="BB136" s="54"/>
      <c r="BC136" s="54"/>
      <c r="BD136" s="54"/>
      <c r="BE136" s="54"/>
      <c r="BF136" s="54"/>
      <c r="BG136" s="54"/>
      <c r="BH136" s="54"/>
      <c r="BI136" s="54"/>
      <c r="BJ136" s="54"/>
      <c r="BK136" s="54"/>
      <c r="BL136" s="54"/>
      <c r="BM136" s="85"/>
    </row>
    <row r="137" spans="1:65">
      <c r="A137" s="40">
        <v>3</v>
      </c>
      <c r="B137" s="41" t="s">
        <v>654</v>
      </c>
      <c r="C137" s="41">
        <v>1</v>
      </c>
      <c r="D137" s="41" t="s">
        <v>737</v>
      </c>
      <c r="E137" s="41">
        <v>1</v>
      </c>
      <c r="F137" s="41" t="s">
        <v>738</v>
      </c>
      <c r="G137" s="41">
        <v>2</v>
      </c>
      <c r="H137" s="41" t="s">
        <v>189</v>
      </c>
      <c r="I137" s="41">
        <v>4</v>
      </c>
      <c r="J137" s="41" t="s">
        <v>190</v>
      </c>
      <c r="K137" s="41" t="s">
        <v>72</v>
      </c>
      <c r="L137" s="41" t="s">
        <v>73</v>
      </c>
      <c r="M137" s="42">
        <v>219</v>
      </c>
      <c r="N137" s="45" t="s">
        <v>739</v>
      </c>
      <c r="O137" s="43">
        <v>1</v>
      </c>
      <c r="P137" s="44" t="s">
        <v>740</v>
      </c>
      <c r="Q137" s="40" t="s">
        <v>76</v>
      </c>
      <c r="R137" s="45" t="s">
        <v>741</v>
      </c>
      <c r="S137" s="45" t="s">
        <v>742</v>
      </c>
      <c r="T137" s="41" t="s">
        <v>743</v>
      </c>
      <c r="U137" s="41" t="s">
        <v>744</v>
      </c>
      <c r="V137" s="45" t="s">
        <v>80</v>
      </c>
      <c r="W137" s="41">
        <v>2933</v>
      </c>
      <c r="X137" s="41" t="s">
        <v>745</v>
      </c>
      <c r="Y137" s="46" t="s">
        <v>746</v>
      </c>
      <c r="Z137" s="52" t="s">
        <v>747</v>
      </c>
      <c r="AA137" s="44">
        <v>3</v>
      </c>
      <c r="AB137" s="49">
        <v>0</v>
      </c>
      <c r="AC137" s="45" t="s">
        <v>202</v>
      </c>
      <c r="AD137" s="44" t="s">
        <v>178</v>
      </c>
      <c r="AE137" s="50" t="s">
        <v>86</v>
      </c>
      <c r="AF137" s="45">
        <v>0</v>
      </c>
      <c r="AG137" s="45">
        <v>60</v>
      </c>
      <c r="AH137" s="45">
        <v>60.01</v>
      </c>
      <c r="AI137" s="45">
        <v>80</v>
      </c>
      <c r="AJ137" s="45">
        <v>80.010000000000005</v>
      </c>
      <c r="AK137" s="51">
        <v>110</v>
      </c>
      <c r="AL137" s="52"/>
      <c r="AM137" s="45"/>
      <c r="AN137" s="45"/>
      <c r="AO137" s="45"/>
      <c r="AP137" s="45"/>
      <c r="AQ137" s="45"/>
      <c r="AR137" s="45"/>
      <c r="AS137" s="45">
        <v>1</v>
      </c>
      <c r="AT137" s="45">
        <v>1</v>
      </c>
      <c r="AU137" s="45"/>
      <c r="AV137" s="45"/>
      <c r="AW137" s="45">
        <v>1</v>
      </c>
      <c r="AX137" s="45">
        <v>2</v>
      </c>
      <c r="AY137" s="53"/>
      <c r="AZ137" s="54"/>
      <c r="BA137" s="54"/>
      <c r="BB137" s="54"/>
      <c r="BC137" s="54">
        <v>0</v>
      </c>
      <c r="BD137" s="54"/>
      <c r="BE137" s="54"/>
      <c r="BF137" s="54"/>
      <c r="BG137" s="54"/>
      <c r="BH137" s="54"/>
      <c r="BI137" s="54"/>
      <c r="BJ137" s="54"/>
      <c r="BK137" s="54"/>
      <c r="BL137" s="54"/>
      <c r="BM137" s="85"/>
    </row>
    <row r="138" spans="1:65">
      <c r="A138" s="40">
        <v>3</v>
      </c>
      <c r="B138" s="41" t="s">
        <v>654</v>
      </c>
      <c r="C138" s="41">
        <v>1</v>
      </c>
      <c r="D138" s="41" t="s">
        <v>737</v>
      </c>
      <c r="E138" s="41">
        <v>1</v>
      </c>
      <c r="F138" s="41" t="s">
        <v>738</v>
      </c>
      <c r="G138" s="41">
        <v>2</v>
      </c>
      <c r="H138" s="41" t="s">
        <v>189</v>
      </c>
      <c r="I138" s="41">
        <v>4</v>
      </c>
      <c r="J138" s="41" t="s">
        <v>190</v>
      </c>
      <c r="K138" s="41" t="s">
        <v>72</v>
      </c>
      <c r="L138" s="41" t="s">
        <v>73</v>
      </c>
      <c r="M138" s="42">
        <v>219</v>
      </c>
      <c r="N138" s="41" t="s">
        <v>739</v>
      </c>
      <c r="O138" s="43">
        <v>1</v>
      </c>
      <c r="P138" s="44" t="s">
        <v>740</v>
      </c>
      <c r="Q138" s="40" t="s">
        <v>87</v>
      </c>
      <c r="R138" s="45" t="s">
        <v>748</v>
      </c>
      <c r="S138" s="41" t="s">
        <v>749</v>
      </c>
      <c r="T138" s="45" t="s">
        <v>750</v>
      </c>
      <c r="U138" s="41" t="s">
        <v>751</v>
      </c>
      <c r="V138" s="45" t="s">
        <v>80</v>
      </c>
      <c r="W138" s="41">
        <v>6477</v>
      </c>
      <c r="X138" s="45" t="s">
        <v>752</v>
      </c>
      <c r="Y138" s="58" t="s">
        <v>753</v>
      </c>
      <c r="Z138" s="52" t="s">
        <v>754</v>
      </c>
      <c r="AA138" s="44">
        <v>100</v>
      </c>
      <c r="AB138" s="49">
        <v>0</v>
      </c>
      <c r="AC138" s="45" t="s">
        <v>84</v>
      </c>
      <c r="AD138" s="44" t="s">
        <v>85</v>
      </c>
      <c r="AE138" s="50" t="s">
        <v>86</v>
      </c>
      <c r="AF138" s="45">
        <v>0</v>
      </c>
      <c r="AG138" s="45">
        <v>60</v>
      </c>
      <c r="AH138" s="45">
        <v>60.01</v>
      </c>
      <c r="AI138" s="45">
        <v>80</v>
      </c>
      <c r="AJ138" s="45">
        <v>80.010000000000005</v>
      </c>
      <c r="AK138" s="51">
        <v>110</v>
      </c>
      <c r="AL138" s="52"/>
      <c r="AM138" s="45"/>
      <c r="AN138" s="45"/>
      <c r="AO138" s="45"/>
      <c r="AP138" s="45">
        <v>10</v>
      </c>
      <c r="AQ138" s="45">
        <v>10</v>
      </c>
      <c r="AR138" s="45">
        <v>10</v>
      </c>
      <c r="AS138" s="45">
        <v>20</v>
      </c>
      <c r="AT138" s="45">
        <v>20</v>
      </c>
      <c r="AU138" s="45">
        <v>20</v>
      </c>
      <c r="AV138" s="45">
        <v>10</v>
      </c>
      <c r="AW138" s="45"/>
      <c r="AX138" s="45">
        <v>100</v>
      </c>
      <c r="AY138" s="53"/>
      <c r="AZ138" s="54"/>
      <c r="BA138" s="54"/>
      <c r="BB138" s="54"/>
      <c r="BC138" s="54">
        <v>0</v>
      </c>
      <c r="BD138" s="54"/>
      <c r="BE138" s="54"/>
      <c r="BF138" s="54"/>
      <c r="BG138" s="54"/>
      <c r="BH138" s="54"/>
      <c r="BI138" s="54"/>
      <c r="BJ138" s="54"/>
      <c r="BK138" s="54"/>
      <c r="BL138" s="54"/>
      <c r="BM138" s="85"/>
    </row>
    <row r="139" spans="1:65">
      <c r="A139" s="40">
        <v>3</v>
      </c>
      <c r="B139" s="41" t="s">
        <v>654</v>
      </c>
      <c r="C139" s="41">
        <v>1</v>
      </c>
      <c r="D139" s="41" t="s">
        <v>737</v>
      </c>
      <c r="E139" s="41">
        <v>1</v>
      </c>
      <c r="F139" s="41" t="s">
        <v>738</v>
      </c>
      <c r="G139" s="41">
        <v>2</v>
      </c>
      <c r="H139" s="41" t="s">
        <v>189</v>
      </c>
      <c r="I139" s="41">
        <v>4</v>
      </c>
      <c r="J139" s="41" t="s">
        <v>190</v>
      </c>
      <c r="K139" s="41" t="s">
        <v>72</v>
      </c>
      <c r="L139" s="41" t="s">
        <v>73</v>
      </c>
      <c r="M139" s="42">
        <v>219</v>
      </c>
      <c r="N139" s="41" t="s">
        <v>739</v>
      </c>
      <c r="O139" s="43">
        <v>1</v>
      </c>
      <c r="P139" s="44" t="s">
        <v>740</v>
      </c>
      <c r="Q139" s="40" t="s">
        <v>87</v>
      </c>
      <c r="R139" s="41" t="s">
        <v>755</v>
      </c>
      <c r="S139" s="41" t="s">
        <v>749</v>
      </c>
      <c r="T139" s="41" t="s">
        <v>756</v>
      </c>
      <c r="U139" s="41" t="s">
        <v>751</v>
      </c>
      <c r="V139" s="45" t="s">
        <v>80</v>
      </c>
      <c r="W139" s="41">
        <v>2924</v>
      </c>
      <c r="X139" s="41" t="s">
        <v>757</v>
      </c>
      <c r="Y139" s="46" t="s">
        <v>758</v>
      </c>
      <c r="Z139" s="47" t="s">
        <v>754</v>
      </c>
      <c r="AA139" s="44">
        <v>20</v>
      </c>
      <c r="AB139" s="49">
        <v>0</v>
      </c>
      <c r="AC139" s="45" t="s">
        <v>202</v>
      </c>
      <c r="AD139" s="44" t="s">
        <v>273</v>
      </c>
      <c r="AE139" s="50" t="s">
        <v>86</v>
      </c>
      <c r="AF139" s="45">
        <v>0</v>
      </c>
      <c r="AG139" s="45">
        <v>60</v>
      </c>
      <c r="AH139" s="45">
        <v>60.01</v>
      </c>
      <c r="AI139" s="45">
        <v>80</v>
      </c>
      <c r="AJ139" s="45">
        <v>80.010000000000005</v>
      </c>
      <c r="AK139" s="51">
        <v>110</v>
      </c>
      <c r="AL139" s="52"/>
      <c r="AM139" s="45"/>
      <c r="AN139" s="45"/>
      <c r="AO139" s="45"/>
      <c r="AP139" s="45"/>
      <c r="AQ139" s="45">
        <v>20</v>
      </c>
      <c r="AR139" s="45"/>
      <c r="AS139" s="45"/>
      <c r="AT139" s="45"/>
      <c r="AU139" s="45"/>
      <c r="AV139" s="45"/>
      <c r="AW139" s="45"/>
      <c r="AX139" s="45">
        <v>20</v>
      </c>
      <c r="AY139" s="53"/>
      <c r="AZ139" s="54"/>
      <c r="BA139" s="54"/>
      <c r="BB139" s="54"/>
      <c r="BC139" s="54">
        <v>0</v>
      </c>
      <c r="BD139" s="54"/>
      <c r="BE139" s="54"/>
      <c r="BF139" s="54"/>
      <c r="BG139" s="54"/>
      <c r="BH139" s="54"/>
      <c r="BI139" s="54"/>
      <c r="BJ139" s="54"/>
      <c r="BK139" s="54"/>
      <c r="BL139" s="54"/>
      <c r="BM139" s="85"/>
    </row>
    <row r="140" spans="1:65">
      <c r="A140" s="40">
        <v>3</v>
      </c>
      <c r="B140" s="41" t="s">
        <v>654</v>
      </c>
      <c r="C140" s="41">
        <v>1</v>
      </c>
      <c r="D140" s="41" t="s">
        <v>737</v>
      </c>
      <c r="E140" s="41">
        <v>1</v>
      </c>
      <c r="F140" s="41" t="s">
        <v>738</v>
      </c>
      <c r="G140" s="41">
        <v>2</v>
      </c>
      <c r="H140" s="41" t="s">
        <v>189</v>
      </c>
      <c r="I140" s="41">
        <v>4</v>
      </c>
      <c r="J140" s="41" t="s">
        <v>190</v>
      </c>
      <c r="K140" s="41" t="s">
        <v>72</v>
      </c>
      <c r="L140" s="41" t="s">
        <v>73</v>
      </c>
      <c r="M140" s="42">
        <v>219</v>
      </c>
      <c r="N140" s="41" t="s">
        <v>739</v>
      </c>
      <c r="O140" s="43">
        <v>1</v>
      </c>
      <c r="P140" s="44" t="s">
        <v>740</v>
      </c>
      <c r="Q140" s="40" t="s">
        <v>87</v>
      </c>
      <c r="R140" s="41" t="s">
        <v>759</v>
      </c>
      <c r="S140" s="41" t="s">
        <v>749</v>
      </c>
      <c r="T140" s="41" t="s">
        <v>756</v>
      </c>
      <c r="U140" s="41" t="s">
        <v>751</v>
      </c>
      <c r="V140" s="45" t="s">
        <v>80</v>
      </c>
      <c r="W140" s="41">
        <v>2924</v>
      </c>
      <c r="X140" s="41" t="s">
        <v>757</v>
      </c>
      <c r="Y140" s="46" t="s">
        <v>758</v>
      </c>
      <c r="Z140" s="47" t="s">
        <v>754</v>
      </c>
      <c r="AA140" s="44">
        <v>7</v>
      </c>
      <c r="AB140" s="49">
        <v>0</v>
      </c>
      <c r="AC140" s="45" t="s">
        <v>202</v>
      </c>
      <c r="AD140" s="44" t="s">
        <v>273</v>
      </c>
      <c r="AE140" s="50" t="s">
        <v>86</v>
      </c>
      <c r="AF140" s="45">
        <v>0</v>
      </c>
      <c r="AG140" s="45">
        <v>60</v>
      </c>
      <c r="AH140" s="45">
        <v>60.01</v>
      </c>
      <c r="AI140" s="45">
        <v>80</v>
      </c>
      <c r="AJ140" s="45">
        <v>80.010000000000005</v>
      </c>
      <c r="AK140" s="51">
        <v>110</v>
      </c>
      <c r="AL140" s="52"/>
      <c r="AM140" s="45"/>
      <c r="AN140" s="45"/>
      <c r="AO140" s="45"/>
      <c r="AP140" s="45"/>
      <c r="AQ140" s="45"/>
      <c r="AR140" s="45"/>
      <c r="AS140" s="45"/>
      <c r="AT140" s="45"/>
      <c r="AU140" s="45"/>
      <c r="AV140" s="45"/>
      <c r="AW140" s="45">
        <v>7</v>
      </c>
      <c r="AX140" s="45">
        <v>7</v>
      </c>
      <c r="AY140" s="53"/>
      <c r="AZ140" s="54"/>
      <c r="BA140" s="54"/>
      <c r="BB140" s="54"/>
      <c r="BC140" s="54">
        <v>0</v>
      </c>
      <c r="BD140" s="54"/>
      <c r="BE140" s="54"/>
      <c r="BF140" s="54"/>
      <c r="BG140" s="54"/>
      <c r="BH140" s="54"/>
      <c r="BI140" s="54"/>
      <c r="BJ140" s="54"/>
      <c r="BK140" s="54"/>
      <c r="BL140" s="54"/>
      <c r="BM140" s="85"/>
    </row>
    <row r="141" spans="1:65">
      <c r="A141" s="40">
        <v>3</v>
      </c>
      <c r="B141" s="41" t="s">
        <v>654</v>
      </c>
      <c r="C141" s="41">
        <v>1</v>
      </c>
      <c r="D141" s="41" t="s">
        <v>737</v>
      </c>
      <c r="E141" s="41">
        <v>1</v>
      </c>
      <c r="F141" s="41" t="s">
        <v>738</v>
      </c>
      <c r="G141" s="41">
        <v>2</v>
      </c>
      <c r="H141" s="41" t="s">
        <v>189</v>
      </c>
      <c r="I141" s="41">
        <v>4</v>
      </c>
      <c r="J141" s="41" t="s">
        <v>190</v>
      </c>
      <c r="K141" s="41" t="s">
        <v>72</v>
      </c>
      <c r="L141" s="41" t="s">
        <v>73</v>
      </c>
      <c r="M141" s="42">
        <v>219</v>
      </c>
      <c r="N141" s="41" t="s">
        <v>739</v>
      </c>
      <c r="O141" s="43"/>
      <c r="P141" s="44" t="s">
        <v>169</v>
      </c>
      <c r="Q141" s="40" t="s">
        <v>170</v>
      </c>
      <c r="R141" s="41" t="s">
        <v>760</v>
      </c>
      <c r="S141" s="45" t="s">
        <v>761</v>
      </c>
      <c r="T141" s="41" t="s">
        <v>762</v>
      </c>
      <c r="U141" s="41" t="s">
        <v>763</v>
      </c>
      <c r="V141" s="45" t="s">
        <v>80</v>
      </c>
      <c r="W141" s="41">
        <v>2944</v>
      </c>
      <c r="X141" s="41" t="s">
        <v>764</v>
      </c>
      <c r="Y141" s="59" t="s">
        <v>765</v>
      </c>
      <c r="Z141" s="60" t="s">
        <v>766</v>
      </c>
      <c r="AA141" s="61">
        <v>0.05</v>
      </c>
      <c r="AB141" s="49">
        <v>0</v>
      </c>
      <c r="AC141" s="45" t="s">
        <v>84</v>
      </c>
      <c r="AD141" s="51" t="s">
        <v>178</v>
      </c>
      <c r="AE141" s="50" t="s">
        <v>86</v>
      </c>
      <c r="AF141" s="45">
        <v>0</v>
      </c>
      <c r="AG141" s="45">
        <v>15</v>
      </c>
      <c r="AH141" s="45">
        <v>15.01</v>
      </c>
      <c r="AI141" s="45">
        <v>99</v>
      </c>
      <c r="AJ141" s="45">
        <v>99.01</v>
      </c>
      <c r="AK141" s="51">
        <v>110</v>
      </c>
      <c r="AL141" s="52"/>
      <c r="AM141" s="45"/>
      <c r="AN141" s="45"/>
      <c r="AO141" s="45"/>
      <c r="AP141" s="45"/>
      <c r="AQ141" s="45"/>
      <c r="AR141" s="45"/>
      <c r="AS141" s="45"/>
      <c r="AT141" s="45"/>
      <c r="AU141" s="45"/>
      <c r="AV141" s="45"/>
      <c r="AW141" s="45">
        <v>0.05</v>
      </c>
      <c r="AX141" s="45">
        <v>0.05</v>
      </c>
      <c r="AY141" s="53" t="s">
        <v>343</v>
      </c>
      <c r="AZ141" s="54"/>
      <c r="BA141" s="54"/>
      <c r="BB141" s="54"/>
      <c r="BC141" s="54"/>
      <c r="BD141" s="54"/>
      <c r="BE141" s="54"/>
      <c r="BF141" s="54"/>
      <c r="BG141" s="54"/>
      <c r="BH141" s="54"/>
      <c r="BI141" s="54"/>
      <c r="BJ141" s="54"/>
      <c r="BK141" s="54"/>
      <c r="BL141" s="54"/>
      <c r="BM141" s="85"/>
    </row>
    <row r="142" spans="1:65">
      <c r="A142" s="40">
        <v>3</v>
      </c>
      <c r="B142" s="41" t="s">
        <v>654</v>
      </c>
      <c r="C142" s="41">
        <v>1</v>
      </c>
      <c r="D142" s="41" t="s">
        <v>737</v>
      </c>
      <c r="E142" s="41">
        <v>1</v>
      </c>
      <c r="F142" s="41" t="s">
        <v>738</v>
      </c>
      <c r="G142" s="41">
        <v>2</v>
      </c>
      <c r="H142" s="41" t="s">
        <v>189</v>
      </c>
      <c r="I142" s="41">
        <v>4</v>
      </c>
      <c r="J142" s="41" t="s">
        <v>190</v>
      </c>
      <c r="K142" s="41" t="s">
        <v>72</v>
      </c>
      <c r="L142" s="41" t="s">
        <v>73</v>
      </c>
      <c r="M142" s="42">
        <v>219</v>
      </c>
      <c r="N142" s="41" t="s">
        <v>739</v>
      </c>
      <c r="O142" s="43"/>
      <c r="P142" s="44" t="s">
        <v>169</v>
      </c>
      <c r="Q142" s="40" t="s">
        <v>180</v>
      </c>
      <c r="R142" s="41" t="s">
        <v>767</v>
      </c>
      <c r="S142" s="41" t="s">
        <v>768</v>
      </c>
      <c r="T142" s="41" t="s">
        <v>769</v>
      </c>
      <c r="U142" s="41" t="s">
        <v>768</v>
      </c>
      <c r="V142" s="45" t="s">
        <v>80</v>
      </c>
      <c r="W142" s="41">
        <v>2924</v>
      </c>
      <c r="X142" s="41" t="s">
        <v>757</v>
      </c>
      <c r="Y142" s="46" t="s">
        <v>758</v>
      </c>
      <c r="Z142" s="47" t="s">
        <v>770</v>
      </c>
      <c r="AA142" s="44">
        <v>27</v>
      </c>
      <c r="AB142" s="49">
        <v>0</v>
      </c>
      <c r="AC142" s="45" t="s">
        <v>84</v>
      </c>
      <c r="AD142" s="51" t="s">
        <v>470</v>
      </c>
      <c r="AE142" s="50" t="s">
        <v>86</v>
      </c>
      <c r="AF142" s="45">
        <v>0</v>
      </c>
      <c r="AG142" s="45">
        <v>60</v>
      </c>
      <c r="AH142" s="45">
        <v>60.01</v>
      </c>
      <c r="AI142" s="45">
        <v>80</v>
      </c>
      <c r="AJ142" s="45">
        <v>80.010000000000005</v>
      </c>
      <c r="AK142" s="51">
        <v>110</v>
      </c>
      <c r="AL142" s="52"/>
      <c r="AM142" s="45"/>
      <c r="AN142" s="45"/>
      <c r="AO142" s="45"/>
      <c r="AP142" s="45"/>
      <c r="AQ142" s="45">
        <v>20</v>
      </c>
      <c r="AR142" s="45"/>
      <c r="AS142" s="45"/>
      <c r="AT142" s="45"/>
      <c r="AU142" s="45"/>
      <c r="AV142" s="45"/>
      <c r="AW142" s="45">
        <v>7</v>
      </c>
      <c r="AX142" s="45">
        <v>27</v>
      </c>
      <c r="AY142" s="53" t="s">
        <v>343</v>
      </c>
      <c r="AZ142" s="54"/>
      <c r="BA142" s="54"/>
      <c r="BB142" s="54"/>
      <c r="BC142" s="54"/>
      <c r="BD142" s="54"/>
      <c r="BE142" s="54"/>
      <c r="BF142" s="54"/>
      <c r="BG142" s="54"/>
      <c r="BH142" s="54"/>
      <c r="BI142" s="54"/>
      <c r="BJ142" s="54"/>
      <c r="BK142" s="54"/>
      <c r="BL142" s="54"/>
      <c r="BM142" s="85"/>
    </row>
    <row r="143" spans="1:65">
      <c r="A143" s="40">
        <v>2</v>
      </c>
      <c r="B143" s="41" t="s">
        <v>67</v>
      </c>
      <c r="C143" s="41">
        <v>2</v>
      </c>
      <c r="D143" s="41" t="s">
        <v>68</v>
      </c>
      <c r="E143" s="41">
        <v>7</v>
      </c>
      <c r="F143" s="41" t="s">
        <v>69</v>
      </c>
      <c r="G143" s="41">
        <v>6</v>
      </c>
      <c r="H143" s="41" t="s">
        <v>70</v>
      </c>
      <c r="I143" s="41">
        <v>4</v>
      </c>
      <c r="J143" s="41" t="s">
        <v>71</v>
      </c>
      <c r="K143" s="41" t="s">
        <v>72</v>
      </c>
      <c r="L143" s="41" t="s">
        <v>73</v>
      </c>
      <c r="M143" s="42">
        <v>222</v>
      </c>
      <c r="N143" s="45" t="s">
        <v>771</v>
      </c>
      <c r="O143" s="43">
        <v>1</v>
      </c>
      <c r="P143" s="44" t="s">
        <v>772</v>
      </c>
      <c r="Q143" s="40" t="s">
        <v>76</v>
      </c>
      <c r="R143" s="41" t="s">
        <v>772</v>
      </c>
      <c r="S143" s="41" t="s">
        <v>773</v>
      </c>
      <c r="T143" s="41" t="s">
        <v>774</v>
      </c>
      <c r="U143" s="41" t="s">
        <v>775</v>
      </c>
      <c r="V143" s="45" t="s">
        <v>80</v>
      </c>
      <c r="W143" s="41">
        <v>3393</v>
      </c>
      <c r="X143" s="41" t="s">
        <v>776</v>
      </c>
      <c r="Y143" s="46" t="s">
        <v>777</v>
      </c>
      <c r="Z143" s="47" t="s">
        <v>778</v>
      </c>
      <c r="AA143" s="44">
        <v>210</v>
      </c>
      <c r="AB143" s="49">
        <v>0</v>
      </c>
      <c r="AC143" s="45" t="s">
        <v>202</v>
      </c>
      <c r="AD143" s="44" t="s">
        <v>178</v>
      </c>
      <c r="AE143" s="50" t="s">
        <v>86</v>
      </c>
      <c r="AF143" s="45">
        <v>0</v>
      </c>
      <c r="AG143" s="45">
        <v>59.99</v>
      </c>
      <c r="AH143" s="45">
        <v>60</v>
      </c>
      <c r="AI143" s="45">
        <v>79.989999999999995</v>
      </c>
      <c r="AJ143" s="45">
        <v>80</v>
      </c>
      <c r="AK143" s="51">
        <v>110</v>
      </c>
      <c r="AL143" s="47">
        <v>0</v>
      </c>
      <c r="AM143" s="41">
        <v>0</v>
      </c>
      <c r="AN143" s="41">
        <v>60</v>
      </c>
      <c r="AO143" s="41">
        <v>0</v>
      </c>
      <c r="AP143" s="41">
        <v>30</v>
      </c>
      <c r="AQ143" s="41">
        <v>20</v>
      </c>
      <c r="AR143" s="41">
        <v>20</v>
      </c>
      <c r="AS143" s="41">
        <v>20</v>
      </c>
      <c r="AT143" s="41">
        <v>20</v>
      </c>
      <c r="AU143" s="41">
        <v>20</v>
      </c>
      <c r="AV143" s="41">
        <v>20</v>
      </c>
      <c r="AW143" s="41">
        <v>0</v>
      </c>
      <c r="AX143" s="41">
        <v>210</v>
      </c>
      <c r="AY143" s="62"/>
      <c r="AZ143" s="54"/>
      <c r="BA143" s="54"/>
      <c r="BB143" s="54"/>
      <c r="BC143" s="54"/>
      <c r="BD143" s="54"/>
      <c r="BE143" s="54"/>
      <c r="BF143" s="54"/>
      <c r="BG143" s="54"/>
      <c r="BH143" s="54"/>
      <c r="BI143" s="54"/>
      <c r="BJ143" s="54"/>
      <c r="BK143" s="54"/>
      <c r="BL143" s="54"/>
      <c r="BM143" s="85"/>
    </row>
    <row r="144" spans="1:65">
      <c r="A144" s="40">
        <v>2</v>
      </c>
      <c r="B144" s="41" t="s">
        <v>67</v>
      </c>
      <c r="C144" s="41">
        <v>2</v>
      </c>
      <c r="D144" s="41" t="s">
        <v>68</v>
      </c>
      <c r="E144" s="41">
        <v>7</v>
      </c>
      <c r="F144" s="41" t="s">
        <v>69</v>
      </c>
      <c r="G144" s="41">
        <v>6</v>
      </c>
      <c r="H144" s="41" t="s">
        <v>70</v>
      </c>
      <c r="I144" s="41">
        <v>4</v>
      </c>
      <c r="J144" s="41" t="s">
        <v>71</v>
      </c>
      <c r="K144" s="41" t="s">
        <v>72</v>
      </c>
      <c r="L144" s="41" t="s">
        <v>73</v>
      </c>
      <c r="M144" s="42">
        <v>222</v>
      </c>
      <c r="N144" s="41" t="s">
        <v>771</v>
      </c>
      <c r="O144" s="43">
        <v>1</v>
      </c>
      <c r="P144" s="44" t="s">
        <v>772</v>
      </c>
      <c r="Q144" s="40" t="s">
        <v>87</v>
      </c>
      <c r="R144" s="41" t="s">
        <v>779</v>
      </c>
      <c r="S144" s="41" t="s">
        <v>780</v>
      </c>
      <c r="T144" s="41" t="s">
        <v>781</v>
      </c>
      <c r="U144" s="41" t="s">
        <v>782</v>
      </c>
      <c r="V144" s="45" t="s">
        <v>80</v>
      </c>
      <c r="W144" s="41">
        <v>4337</v>
      </c>
      <c r="X144" s="41" t="s">
        <v>783</v>
      </c>
      <c r="Y144" s="46" t="s">
        <v>784</v>
      </c>
      <c r="Z144" s="47" t="s">
        <v>785</v>
      </c>
      <c r="AA144" s="44">
        <v>1</v>
      </c>
      <c r="AB144" s="49">
        <v>0</v>
      </c>
      <c r="AC144" s="45" t="s">
        <v>202</v>
      </c>
      <c r="AD144" s="44" t="s">
        <v>178</v>
      </c>
      <c r="AE144" s="50" t="s">
        <v>86</v>
      </c>
      <c r="AF144" s="45">
        <v>0</v>
      </c>
      <c r="AG144" s="45">
        <v>25</v>
      </c>
      <c r="AH144" s="45">
        <v>25.01</v>
      </c>
      <c r="AI144" s="45">
        <v>50</v>
      </c>
      <c r="AJ144" s="45">
        <v>50.01</v>
      </c>
      <c r="AK144" s="51">
        <v>110</v>
      </c>
      <c r="AL144" s="47">
        <v>0</v>
      </c>
      <c r="AM144" s="41">
        <v>1</v>
      </c>
      <c r="AN144" s="41">
        <v>0</v>
      </c>
      <c r="AO144" s="41">
        <v>0</v>
      </c>
      <c r="AP144" s="41">
        <v>0</v>
      </c>
      <c r="AQ144" s="41">
        <v>0</v>
      </c>
      <c r="AR144" s="41">
        <v>0</v>
      </c>
      <c r="AS144" s="41">
        <v>0</v>
      </c>
      <c r="AT144" s="41">
        <v>0</v>
      </c>
      <c r="AU144" s="41">
        <v>0</v>
      </c>
      <c r="AV144" s="41">
        <v>0</v>
      </c>
      <c r="AW144" s="41">
        <v>0</v>
      </c>
      <c r="AX144" s="41">
        <f>SUBTOTAL(9,AL144:AW144)</f>
        <v>1</v>
      </c>
      <c r="AY144" s="62"/>
      <c r="AZ144" s="54"/>
      <c r="BA144" s="54"/>
      <c r="BB144" s="54"/>
      <c r="BC144" s="54"/>
      <c r="BD144" s="54"/>
      <c r="BE144" s="54"/>
      <c r="BF144" s="54"/>
      <c r="BG144" s="54"/>
      <c r="BH144" s="54"/>
      <c r="BI144" s="54"/>
      <c r="BJ144" s="54"/>
      <c r="BK144" s="54"/>
      <c r="BL144" s="54"/>
      <c r="BM144" s="85"/>
    </row>
    <row r="145" spans="1:65">
      <c r="A145" s="40">
        <v>2</v>
      </c>
      <c r="B145" s="41" t="s">
        <v>67</v>
      </c>
      <c r="C145" s="41">
        <v>2</v>
      </c>
      <c r="D145" s="41" t="s">
        <v>68</v>
      </c>
      <c r="E145" s="41">
        <v>7</v>
      </c>
      <c r="F145" s="41" t="s">
        <v>69</v>
      </c>
      <c r="G145" s="41">
        <v>6</v>
      </c>
      <c r="H145" s="41" t="s">
        <v>70</v>
      </c>
      <c r="I145" s="41">
        <v>4</v>
      </c>
      <c r="J145" s="41" t="s">
        <v>71</v>
      </c>
      <c r="K145" s="41" t="s">
        <v>72</v>
      </c>
      <c r="L145" s="41" t="s">
        <v>73</v>
      </c>
      <c r="M145" s="42">
        <v>222</v>
      </c>
      <c r="N145" s="41" t="s">
        <v>771</v>
      </c>
      <c r="O145" s="43">
        <v>1</v>
      </c>
      <c r="P145" s="44" t="s">
        <v>772</v>
      </c>
      <c r="Q145" s="40" t="s">
        <v>87</v>
      </c>
      <c r="R145" s="41" t="s">
        <v>786</v>
      </c>
      <c r="S145" s="41" t="s">
        <v>787</v>
      </c>
      <c r="T145" s="41" t="s">
        <v>788</v>
      </c>
      <c r="U145" s="41" t="s">
        <v>789</v>
      </c>
      <c r="V145" s="45" t="s">
        <v>80</v>
      </c>
      <c r="W145" s="41">
        <v>3491</v>
      </c>
      <c r="X145" s="45" t="s">
        <v>790</v>
      </c>
      <c r="Y145" s="59" t="s">
        <v>791</v>
      </c>
      <c r="Z145" s="47" t="s">
        <v>792</v>
      </c>
      <c r="AA145" s="44">
        <v>8</v>
      </c>
      <c r="AB145" s="49">
        <v>0</v>
      </c>
      <c r="AC145" s="41" t="s">
        <v>202</v>
      </c>
      <c r="AD145" s="44" t="s">
        <v>85</v>
      </c>
      <c r="AE145" s="50" t="s">
        <v>86</v>
      </c>
      <c r="AF145" s="45">
        <v>0</v>
      </c>
      <c r="AG145" s="45">
        <v>59.99</v>
      </c>
      <c r="AH145" s="45">
        <v>60</v>
      </c>
      <c r="AI145" s="45">
        <v>79.989999999999995</v>
      </c>
      <c r="AJ145" s="45">
        <v>80</v>
      </c>
      <c r="AK145" s="51">
        <v>110</v>
      </c>
      <c r="AL145" s="47">
        <v>0</v>
      </c>
      <c r="AM145" s="41">
        <v>2</v>
      </c>
      <c r="AN145" s="41">
        <v>0</v>
      </c>
      <c r="AO145" s="41">
        <v>0</v>
      </c>
      <c r="AP145" s="41">
        <v>2</v>
      </c>
      <c r="AQ145" s="41">
        <v>0</v>
      </c>
      <c r="AR145" s="41">
        <v>2</v>
      </c>
      <c r="AS145" s="41">
        <v>0</v>
      </c>
      <c r="AT145" s="41">
        <v>0</v>
      </c>
      <c r="AU145" s="41">
        <v>2</v>
      </c>
      <c r="AV145" s="41">
        <v>0</v>
      </c>
      <c r="AW145" s="41">
        <v>0</v>
      </c>
      <c r="AX145" s="41">
        <f>SUBTOTAL(9,AL145:AW145)</f>
        <v>8</v>
      </c>
      <c r="AY145" s="62"/>
      <c r="AZ145" s="54"/>
      <c r="BA145" s="54"/>
      <c r="BB145" s="54"/>
      <c r="BC145" s="54"/>
      <c r="BD145" s="54"/>
      <c r="BE145" s="54"/>
      <c r="BF145" s="54"/>
      <c r="BG145" s="54"/>
      <c r="BH145" s="54"/>
      <c r="BI145" s="54"/>
      <c r="BJ145" s="54"/>
      <c r="BK145" s="54"/>
      <c r="BL145" s="54"/>
      <c r="BM145" s="85"/>
    </row>
    <row r="146" spans="1:65">
      <c r="A146" s="40">
        <v>2</v>
      </c>
      <c r="B146" s="41" t="s">
        <v>67</v>
      </c>
      <c r="C146" s="41">
        <v>2</v>
      </c>
      <c r="D146" s="41" t="s">
        <v>68</v>
      </c>
      <c r="E146" s="41">
        <v>7</v>
      </c>
      <c r="F146" s="41" t="s">
        <v>69</v>
      </c>
      <c r="G146" s="41">
        <v>6</v>
      </c>
      <c r="H146" s="41" t="s">
        <v>70</v>
      </c>
      <c r="I146" s="41">
        <v>4</v>
      </c>
      <c r="J146" s="41" t="s">
        <v>71</v>
      </c>
      <c r="K146" s="41" t="s">
        <v>72</v>
      </c>
      <c r="L146" s="41" t="s">
        <v>73</v>
      </c>
      <c r="M146" s="42">
        <v>222</v>
      </c>
      <c r="N146" s="41" t="s">
        <v>771</v>
      </c>
      <c r="O146" s="43">
        <v>1</v>
      </c>
      <c r="P146" s="44" t="s">
        <v>772</v>
      </c>
      <c r="Q146" s="40" t="s">
        <v>87</v>
      </c>
      <c r="R146" s="41" t="s">
        <v>793</v>
      </c>
      <c r="S146" s="41" t="s">
        <v>794</v>
      </c>
      <c r="T146" s="41" t="s">
        <v>795</v>
      </c>
      <c r="U146" s="41" t="s">
        <v>796</v>
      </c>
      <c r="V146" s="45" t="s">
        <v>80</v>
      </c>
      <c r="W146" s="41">
        <v>4412</v>
      </c>
      <c r="X146" s="41" t="s">
        <v>797</v>
      </c>
      <c r="Y146" s="46" t="s">
        <v>798</v>
      </c>
      <c r="Z146" s="47" t="s">
        <v>799</v>
      </c>
      <c r="AA146" s="44">
        <v>100</v>
      </c>
      <c r="AB146" s="49">
        <v>0</v>
      </c>
      <c r="AC146" s="45" t="s">
        <v>84</v>
      </c>
      <c r="AD146" s="44" t="s">
        <v>178</v>
      </c>
      <c r="AE146" s="50" t="s">
        <v>86</v>
      </c>
      <c r="AF146" s="45">
        <v>0</v>
      </c>
      <c r="AG146" s="45">
        <v>24.99</v>
      </c>
      <c r="AH146" s="45">
        <v>25</v>
      </c>
      <c r="AI146" s="45">
        <v>74.989999999999995</v>
      </c>
      <c r="AJ146" s="45">
        <v>75</v>
      </c>
      <c r="AK146" s="51">
        <v>110</v>
      </c>
      <c r="AL146" s="47">
        <v>0</v>
      </c>
      <c r="AM146" s="63">
        <v>0</v>
      </c>
      <c r="AN146" s="64">
        <f t="shared" ref="AN146:AW146" si="12">AN143/210</f>
        <v>0.2857142857142857</v>
      </c>
      <c r="AO146" s="64">
        <f t="shared" si="12"/>
        <v>0</v>
      </c>
      <c r="AP146" s="64">
        <f t="shared" si="12"/>
        <v>0.14285714285714285</v>
      </c>
      <c r="AQ146" s="64">
        <f t="shared" si="12"/>
        <v>9.5238095238095233E-2</v>
      </c>
      <c r="AR146" s="64">
        <f t="shared" si="12"/>
        <v>9.5238095238095233E-2</v>
      </c>
      <c r="AS146" s="64">
        <f t="shared" si="12"/>
        <v>9.5238095238095233E-2</v>
      </c>
      <c r="AT146" s="64">
        <f t="shared" si="12"/>
        <v>9.5238095238095233E-2</v>
      </c>
      <c r="AU146" s="64">
        <f t="shared" si="12"/>
        <v>9.5238095238095233E-2</v>
      </c>
      <c r="AV146" s="64">
        <f t="shared" si="12"/>
        <v>9.5238095238095233E-2</v>
      </c>
      <c r="AW146" s="64">
        <f t="shared" si="12"/>
        <v>0</v>
      </c>
      <c r="AX146" s="63">
        <f>SUBTOTAL(9,AL146:AW146)</f>
        <v>0.99999999999999989</v>
      </c>
      <c r="AY146" s="65"/>
      <c r="AZ146" s="54"/>
      <c r="BA146" s="54"/>
      <c r="BB146" s="54"/>
      <c r="BC146" s="54"/>
      <c r="BD146" s="54"/>
      <c r="BE146" s="54"/>
      <c r="BF146" s="54"/>
      <c r="BG146" s="54"/>
      <c r="BH146" s="54"/>
      <c r="BI146" s="54"/>
      <c r="BJ146" s="54"/>
      <c r="BK146" s="54"/>
      <c r="BL146" s="54"/>
      <c r="BM146" s="85"/>
    </row>
    <row r="147" spans="1:65">
      <c r="A147" s="40">
        <v>2</v>
      </c>
      <c r="B147" s="41" t="s">
        <v>67</v>
      </c>
      <c r="C147" s="41">
        <v>2</v>
      </c>
      <c r="D147" s="41" t="s">
        <v>68</v>
      </c>
      <c r="E147" s="41">
        <v>7</v>
      </c>
      <c r="F147" s="41" t="s">
        <v>69</v>
      </c>
      <c r="G147" s="41">
        <v>6</v>
      </c>
      <c r="H147" s="41" t="s">
        <v>70</v>
      </c>
      <c r="I147" s="41">
        <v>4</v>
      </c>
      <c r="J147" s="41" t="s">
        <v>71</v>
      </c>
      <c r="K147" s="41" t="s">
        <v>72</v>
      </c>
      <c r="L147" s="41" t="s">
        <v>73</v>
      </c>
      <c r="M147" s="42">
        <v>222</v>
      </c>
      <c r="N147" s="41" t="s">
        <v>800</v>
      </c>
      <c r="O147" s="43">
        <v>2</v>
      </c>
      <c r="P147" s="44" t="s">
        <v>801</v>
      </c>
      <c r="Q147" s="40" t="s">
        <v>76</v>
      </c>
      <c r="R147" s="41" t="s">
        <v>801</v>
      </c>
      <c r="S147" s="41" t="s">
        <v>802</v>
      </c>
      <c r="T147" s="41" t="s">
        <v>803</v>
      </c>
      <c r="U147" s="41" t="s">
        <v>804</v>
      </c>
      <c r="V147" s="45" t="s">
        <v>80</v>
      </c>
      <c r="W147" s="41">
        <v>3399</v>
      </c>
      <c r="X147" s="41" t="s">
        <v>805</v>
      </c>
      <c r="Y147" s="59" t="s">
        <v>806</v>
      </c>
      <c r="Z147" s="47" t="s">
        <v>807</v>
      </c>
      <c r="AA147" s="44">
        <v>6770</v>
      </c>
      <c r="AB147" s="49">
        <v>0</v>
      </c>
      <c r="AC147" s="45" t="s">
        <v>202</v>
      </c>
      <c r="AD147" s="44" t="s">
        <v>178</v>
      </c>
      <c r="AE147" s="50" t="s">
        <v>86</v>
      </c>
      <c r="AF147" s="45">
        <v>0</v>
      </c>
      <c r="AG147" s="45">
        <v>59.99</v>
      </c>
      <c r="AH147" s="45">
        <v>60</v>
      </c>
      <c r="AI147" s="45">
        <v>79.989999999999995</v>
      </c>
      <c r="AJ147" s="45">
        <v>80</v>
      </c>
      <c r="AK147" s="51">
        <v>110</v>
      </c>
      <c r="AL147" s="52">
        <v>553</v>
      </c>
      <c r="AM147" s="45">
        <v>618</v>
      </c>
      <c r="AN147" s="45">
        <v>768</v>
      </c>
      <c r="AO147" s="45">
        <v>470</v>
      </c>
      <c r="AP147" s="45">
        <v>533</v>
      </c>
      <c r="AQ147" s="45">
        <v>530</v>
      </c>
      <c r="AR147" s="45">
        <v>513</v>
      </c>
      <c r="AS147" s="45">
        <v>680</v>
      </c>
      <c r="AT147" s="45">
        <v>633</v>
      </c>
      <c r="AU147" s="45">
        <v>498</v>
      </c>
      <c r="AV147" s="45">
        <v>568</v>
      </c>
      <c r="AW147" s="45">
        <v>406</v>
      </c>
      <c r="AX147" s="45">
        <v>6770</v>
      </c>
      <c r="AY147" s="53"/>
      <c r="AZ147" s="54"/>
      <c r="BA147" s="54"/>
      <c r="BB147" s="54"/>
      <c r="BC147" s="54"/>
      <c r="BD147" s="54"/>
      <c r="BE147" s="54"/>
      <c r="BF147" s="54"/>
      <c r="BG147" s="54"/>
      <c r="BH147" s="54"/>
      <c r="BI147" s="54"/>
      <c r="BJ147" s="54"/>
      <c r="BK147" s="54"/>
      <c r="BL147" s="54"/>
      <c r="BM147" s="85"/>
    </row>
    <row r="148" spans="1:65">
      <c r="A148" s="40">
        <v>2</v>
      </c>
      <c r="B148" s="41" t="s">
        <v>67</v>
      </c>
      <c r="C148" s="41">
        <v>2</v>
      </c>
      <c r="D148" s="41" t="s">
        <v>68</v>
      </c>
      <c r="E148" s="41">
        <v>7</v>
      </c>
      <c r="F148" s="41" t="s">
        <v>69</v>
      </c>
      <c r="G148" s="41">
        <v>6</v>
      </c>
      <c r="H148" s="41" t="s">
        <v>70</v>
      </c>
      <c r="I148" s="41">
        <v>4</v>
      </c>
      <c r="J148" s="41" t="s">
        <v>71</v>
      </c>
      <c r="K148" s="41" t="s">
        <v>72</v>
      </c>
      <c r="L148" s="41" t="s">
        <v>73</v>
      </c>
      <c r="M148" s="42">
        <v>222</v>
      </c>
      <c r="N148" s="41" t="s">
        <v>800</v>
      </c>
      <c r="O148" s="43">
        <v>2</v>
      </c>
      <c r="P148" s="44" t="s">
        <v>801</v>
      </c>
      <c r="Q148" s="40" t="s">
        <v>87</v>
      </c>
      <c r="R148" s="41" t="s">
        <v>808</v>
      </c>
      <c r="S148" s="41" t="s">
        <v>809</v>
      </c>
      <c r="T148" s="41" t="s">
        <v>810</v>
      </c>
      <c r="U148" s="41" t="s">
        <v>804</v>
      </c>
      <c r="V148" s="45" t="s">
        <v>80</v>
      </c>
      <c r="W148" s="41">
        <v>3399</v>
      </c>
      <c r="X148" s="41" t="s">
        <v>805</v>
      </c>
      <c r="Y148" s="59" t="s">
        <v>806</v>
      </c>
      <c r="Z148" s="47" t="s">
        <v>807</v>
      </c>
      <c r="AA148" s="44">
        <v>160</v>
      </c>
      <c r="AB148" s="49">
        <v>0</v>
      </c>
      <c r="AC148" s="45" t="s">
        <v>202</v>
      </c>
      <c r="AD148" s="44" t="s">
        <v>178</v>
      </c>
      <c r="AE148" s="50" t="s">
        <v>86</v>
      </c>
      <c r="AF148" s="45">
        <v>0</v>
      </c>
      <c r="AG148" s="45">
        <v>59.99</v>
      </c>
      <c r="AH148" s="45">
        <v>60</v>
      </c>
      <c r="AI148" s="45">
        <v>79.989999999999995</v>
      </c>
      <c r="AJ148" s="45">
        <v>80</v>
      </c>
      <c r="AK148" s="51">
        <v>110</v>
      </c>
      <c r="AL148" s="52">
        <v>10</v>
      </c>
      <c r="AM148" s="45">
        <v>10</v>
      </c>
      <c r="AN148" s="45">
        <v>30</v>
      </c>
      <c r="AO148" s="45">
        <v>30</v>
      </c>
      <c r="AP148" s="45">
        <v>10</v>
      </c>
      <c r="AQ148" s="45">
        <v>10</v>
      </c>
      <c r="AR148" s="45">
        <v>10</v>
      </c>
      <c r="AS148" s="45">
        <v>10</v>
      </c>
      <c r="AT148" s="45">
        <v>10</v>
      </c>
      <c r="AU148" s="45">
        <v>10</v>
      </c>
      <c r="AV148" s="45">
        <v>10</v>
      </c>
      <c r="AW148" s="45">
        <v>10</v>
      </c>
      <c r="AX148" s="45">
        <v>160</v>
      </c>
      <c r="AY148" s="53"/>
      <c r="AZ148" s="54"/>
      <c r="BA148" s="54"/>
      <c r="BB148" s="54"/>
      <c r="BC148" s="54"/>
      <c r="BD148" s="54"/>
      <c r="BE148" s="54"/>
      <c r="BF148" s="54"/>
      <c r="BG148" s="54"/>
      <c r="BH148" s="54"/>
      <c r="BI148" s="54"/>
      <c r="BJ148" s="54"/>
      <c r="BK148" s="54"/>
      <c r="BL148" s="54"/>
      <c r="BM148" s="85"/>
    </row>
    <row r="149" spans="1:65">
      <c r="A149" s="40">
        <v>2</v>
      </c>
      <c r="B149" s="41" t="s">
        <v>67</v>
      </c>
      <c r="C149" s="41">
        <v>2</v>
      </c>
      <c r="D149" s="41" t="s">
        <v>68</v>
      </c>
      <c r="E149" s="41">
        <v>7</v>
      </c>
      <c r="F149" s="41" t="s">
        <v>69</v>
      </c>
      <c r="G149" s="41">
        <v>6</v>
      </c>
      <c r="H149" s="41" t="s">
        <v>70</v>
      </c>
      <c r="I149" s="41">
        <v>4</v>
      </c>
      <c r="J149" s="41" t="s">
        <v>71</v>
      </c>
      <c r="K149" s="41" t="s">
        <v>72</v>
      </c>
      <c r="L149" s="41" t="s">
        <v>73</v>
      </c>
      <c r="M149" s="42">
        <v>222</v>
      </c>
      <c r="N149" s="41" t="s">
        <v>800</v>
      </c>
      <c r="O149" s="43">
        <v>2</v>
      </c>
      <c r="P149" s="44" t="s">
        <v>801</v>
      </c>
      <c r="Q149" s="40" t="s">
        <v>87</v>
      </c>
      <c r="R149" s="41" t="s">
        <v>811</v>
      </c>
      <c r="S149" s="41" t="s">
        <v>809</v>
      </c>
      <c r="T149" s="41" t="s">
        <v>812</v>
      </c>
      <c r="U149" s="41" t="s">
        <v>804</v>
      </c>
      <c r="V149" s="45" t="s">
        <v>80</v>
      </c>
      <c r="W149" s="41">
        <v>6119</v>
      </c>
      <c r="X149" s="41" t="s">
        <v>813</v>
      </c>
      <c r="Y149" s="59" t="s">
        <v>806</v>
      </c>
      <c r="Z149" s="47" t="s">
        <v>807</v>
      </c>
      <c r="AA149" s="44">
        <v>25</v>
      </c>
      <c r="AB149" s="49">
        <v>0</v>
      </c>
      <c r="AC149" s="45" t="s">
        <v>202</v>
      </c>
      <c r="AD149" s="44" t="s">
        <v>178</v>
      </c>
      <c r="AE149" s="50" t="s">
        <v>86</v>
      </c>
      <c r="AF149" s="45">
        <v>0</v>
      </c>
      <c r="AG149" s="45">
        <v>60</v>
      </c>
      <c r="AH149" s="45">
        <v>60.01</v>
      </c>
      <c r="AI149" s="45">
        <v>80</v>
      </c>
      <c r="AJ149" s="45">
        <v>80.010000000000005</v>
      </c>
      <c r="AK149" s="51">
        <v>110</v>
      </c>
      <c r="AL149" s="52">
        <v>3</v>
      </c>
      <c r="AM149" s="45">
        <v>3</v>
      </c>
      <c r="AN149" s="45">
        <v>3</v>
      </c>
      <c r="AO149" s="45">
        <v>0</v>
      </c>
      <c r="AP149" s="45">
        <v>3</v>
      </c>
      <c r="AQ149" s="45">
        <v>0</v>
      </c>
      <c r="AR149" s="45">
        <v>3</v>
      </c>
      <c r="AS149" s="45">
        <v>0</v>
      </c>
      <c r="AT149" s="45">
        <v>3</v>
      </c>
      <c r="AU149" s="45">
        <v>3</v>
      </c>
      <c r="AV149" s="45">
        <v>3</v>
      </c>
      <c r="AW149" s="45">
        <v>1</v>
      </c>
      <c r="AX149" s="45">
        <v>25</v>
      </c>
      <c r="AY149" s="53"/>
      <c r="AZ149" s="54"/>
      <c r="BA149" s="54"/>
      <c r="BB149" s="54"/>
      <c r="BC149" s="54"/>
      <c r="BD149" s="54"/>
      <c r="BE149" s="54"/>
      <c r="BF149" s="54"/>
      <c r="BG149" s="54"/>
      <c r="BH149" s="54"/>
      <c r="BI149" s="54"/>
      <c r="BJ149" s="54"/>
      <c r="BK149" s="54"/>
      <c r="BL149" s="54"/>
      <c r="BM149" s="85"/>
    </row>
    <row r="150" spans="1:65">
      <c r="A150" s="40">
        <v>2</v>
      </c>
      <c r="B150" s="41" t="s">
        <v>67</v>
      </c>
      <c r="C150" s="41">
        <v>2</v>
      </c>
      <c r="D150" s="41" t="s">
        <v>68</v>
      </c>
      <c r="E150" s="41">
        <v>7</v>
      </c>
      <c r="F150" s="41" t="s">
        <v>69</v>
      </c>
      <c r="G150" s="41">
        <v>6</v>
      </c>
      <c r="H150" s="41" t="s">
        <v>70</v>
      </c>
      <c r="I150" s="41">
        <v>4</v>
      </c>
      <c r="J150" s="41" t="s">
        <v>71</v>
      </c>
      <c r="K150" s="41" t="s">
        <v>72</v>
      </c>
      <c r="L150" s="41" t="s">
        <v>73</v>
      </c>
      <c r="M150" s="42">
        <v>222</v>
      </c>
      <c r="N150" s="41" t="s">
        <v>800</v>
      </c>
      <c r="O150" s="43">
        <v>2</v>
      </c>
      <c r="P150" s="44" t="s">
        <v>801</v>
      </c>
      <c r="Q150" s="40" t="s">
        <v>87</v>
      </c>
      <c r="R150" s="41" t="s">
        <v>814</v>
      </c>
      <c r="S150" s="41" t="s">
        <v>809</v>
      </c>
      <c r="T150" s="41" t="s">
        <v>815</v>
      </c>
      <c r="U150" s="41" t="s">
        <v>804</v>
      </c>
      <c r="V150" s="45" t="s">
        <v>80</v>
      </c>
      <c r="W150" s="41">
        <v>2667</v>
      </c>
      <c r="X150" s="41" t="s">
        <v>805</v>
      </c>
      <c r="Y150" s="59" t="s">
        <v>806</v>
      </c>
      <c r="Z150" s="47" t="s">
        <v>807</v>
      </c>
      <c r="AA150" s="44">
        <v>265</v>
      </c>
      <c r="AB150" s="49">
        <v>0</v>
      </c>
      <c r="AC150" s="45" t="s">
        <v>202</v>
      </c>
      <c r="AD150" s="44" t="s">
        <v>178</v>
      </c>
      <c r="AE150" s="50" t="s">
        <v>86</v>
      </c>
      <c r="AF150" s="45">
        <v>0</v>
      </c>
      <c r="AG150" s="45">
        <v>59.99</v>
      </c>
      <c r="AH150" s="45">
        <v>60</v>
      </c>
      <c r="AI150" s="45">
        <v>79.989999999999995</v>
      </c>
      <c r="AJ150" s="45">
        <v>80</v>
      </c>
      <c r="AK150" s="51">
        <v>110</v>
      </c>
      <c r="AL150" s="52">
        <v>40</v>
      </c>
      <c r="AM150" s="45">
        <v>15</v>
      </c>
      <c r="AN150" s="45">
        <v>70</v>
      </c>
      <c r="AO150" s="45">
        <v>50</v>
      </c>
      <c r="AP150" s="45">
        <v>10</v>
      </c>
      <c r="AQ150" s="45">
        <v>10</v>
      </c>
      <c r="AR150" s="45">
        <v>10</v>
      </c>
      <c r="AS150" s="45">
        <v>15</v>
      </c>
      <c r="AT150" s="45">
        <v>10</v>
      </c>
      <c r="AU150" s="45">
        <v>15</v>
      </c>
      <c r="AV150" s="45">
        <v>10</v>
      </c>
      <c r="AW150" s="45">
        <v>10</v>
      </c>
      <c r="AX150" s="45">
        <v>265</v>
      </c>
      <c r="AY150" s="53"/>
      <c r="AZ150" s="54"/>
      <c r="BA150" s="54"/>
      <c r="BB150" s="54"/>
      <c r="BC150" s="54"/>
      <c r="BD150" s="54"/>
      <c r="BE150" s="54"/>
      <c r="BF150" s="54"/>
      <c r="BG150" s="54"/>
      <c r="BH150" s="54"/>
      <c r="BI150" s="54"/>
      <c r="BJ150" s="54"/>
      <c r="BK150" s="54"/>
      <c r="BL150" s="54"/>
      <c r="BM150" s="85"/>
    </row>
    <row r="151" spans="1:65">
      <c r="A151" s="40">
        <v>2</v>
      </c>
      <c r="B151" s="41" t="s">
        <v>67</v>
      </c>
      <c r="C151" s="41">
        <v>2</v>
      </c>
      <c r="D151" s="41" t="s">
        <v>68</v>
      </c>
      <c r="E151" s="41">
        <v>7</v>
      </c>
      <c r="F151" s="41" t="s">
        <v>69</v>
      </c>
      <c r="G151" s="41">
        <v>6</v>
      </c>
      <c r="H151" s="41" t="s">
        <v>70</v>
      </c>
      <c r="I151" s="41">
        <v>4</v>
      </c>
      <c r="J151" s="41" t="s">
        <v>71</v>
      </c>
      <c r="K151" s="41" t="s">
        <v>72</v>
      </c>
      <c r="L151" s="41" t="s">
        <v>73</v>
      </c>
      <c r="M151" s="42">
        <v>222</v>
      </c>
      <c r="N151" s="41" t="s">
        <v>800</v>
      </c>
      <c r="O151" s="43">
        <v>2</v>
      </c>
      <c r="P151" s="44" t="s">
        <v>801</v>
      </c>
      <c r="Q151" s="40" t="s">
        <v>87</v>
      </c>
      <c r="R151" s="41" t="s">
        <v>816</v>
      </c>
      <c r="S151" s="41" t="s">
        <v>809</v>
      </c>
      <c r="T151" s="41" t="s">
        <v>817</v>
      </c>
      <c r="U151" s="41" t="s">
        <v>804</v>
      </c>
      <c r="V151" s="45" t="s">
        <v>80</v>
      </c>
      <c r="W151" s="41">
        <v>6123</v>
      </c>
      <c r="X151" s="41" t="s">
        <v>805</v>
      </c>
      <c r="Y151" s="59" t="s">
        <v>806</v>
      </c>
      <c r="Z151" s="47" t="s">
        <v>807</v>
      </c>
      <c r="AA151" s="44">
        <v>1680</v>
      </c>
      <c r="AB151" s="49">
        <v>0</v>
      </c>
      <c r="AC151" s="45" t="s">
        <v>202</v>
      </c>
      <c r="AD151" s="44" t="s">
        <v>178</v>
      </c>
      <c r="AE151" s="50" t="s">
        <v>86</v>
      </c>
      <c r="AF151" s="45">
        <v>0</v>
      </c>
      <c r="AG151" s="45">
        <v>60</v>
      </c>
      <c r="AH151" s="45">
        <v>60.01</v>
      </c>
      <c r="AI151" s="45">
        <v>80</v>
      </c>
      <c r="AJ151" s="45">
        <v>80.010000000000005</v>
      </c>
      <c r="AK151" s="51">
        <v>110</v>
      </c>
      <c r="AL151" s="52">
        <v>150</v>
      </c>
      <c r="AM151" s="45">
        <v>180</v>
      </c>
      <c r="AN151" s="45">
        <v>200</v>
      </c>
      <c r="AO151" s="45">
        <v>150</v>
      </c>
      <c r="AP151" s="45">
        <v>200</v>
      </c>
      <c r="AQ151" s="45">
        <v>150</v>
      </c>
      <c r="AR151" s="45">
        <v>100</v>
      </c>
      <c r="AS151" s="45">
        <v>200</v>
      </c>
      <c r="AT151" s="45">
        <v>100</v>
      </c>
      <c r="AU151" s="45">
        <v>50</v>
      </c>
      <c r="AV151" s="45">
        <v>100</v>
      </c>
      <c r="AW151" s="45">
        <v>100</v>
      </c>
      <c r="AX151" s="45">
        <v>1680</v>
      </c>
      <c r="AY151" s="53"/>
      <c r="AZ151" s="54"/>
      <c r="BA151" s="54"/>
      <c r="BB151" s="54"/>
      <c r="BC151" s="54"/>
      <c r="BD151" s="54"/>
      <c r="BE151" s="54"/>
      <c r="BF151" s="54"/>
      <c r="BG151" s="54"/>
      <c r="BH151" s="54"/>
      <c r="BI151" s="54"/>
      <c r="BJ151" s="54"/>
      <c r="BK151" s="54"/>
      <c r="BL151" s="54"/>
      <c r="BM151" s="85"/>
    </row>
    <row r="152" spans="1:65">
      <c r="A152" s="40">
        <v>2</v>
      </c>
      <c r="B152" s="41" t="s">
        <v>67</v>
      </c>
      <c r="C152" s="41">
        <v>2</v>
      </c>
      <c r="D152" s="41" t="s">
        <v>68</v>
      </c>
      <c r="E152" s="41">
        <v>7</v>
      </c>
      <c r="F152" s="41" t="s">
        <v>69</v>
      </c>
      <c r="G152" s="41">
        <v>6</v>
      </c>
      <c r="H152" s="41" t="s">
        <v>70</v>
      </c>
      <c r="I152" s="41">
        <v>4</v>
      </c>
      <c r="J152" s="41" t="s">
        <v>71</v>
      </c>
      <c r="K152" s="41" t="s">
        <v>72</v>
      </c>
      <c r="L152" s="41" t="s">
        <v>73</v>
      </c>
      <c r="M152" s="42">
        <v>222</v>
      </c>
      <c r="N152" s="41" t="s">
        <v>800</v>
      </c>
      <c r="O152" s="43">
        <v>2</v>
      </c>
      <c r="P152" s="44" t="s">
        <v>801</v>
      </c>
      <c r="Q152" s="40" t="s">
        <v>87</v>
      </c>
      <c r="R152" s="41" t="s">
        <v>818</v>
      </c>
      <c r="S152" s="41" t="s">
        <v>809</v>
      </c>
      <c r="T152" s="41" t="s">
        <v>809</v>
      </c>
      <c r="U152" s="41" t="s">
        <v>804</v>
      </c>
      <c r="V152" s="45" t="s">
        <v>80</v>
      </c>
      <c r="W152" s="41">
        <v>3399</v>
      </c>
      <c r="X152" s="41" t="s">
        <v>805</v>
      </c>
      <c r="Y152" s="59" t="s">
        <v>806</v>
      </c>
      <c r="Z152" s="47" t="s">
        <v>807</v>
      </c>
      <c r="AA152" s="44">
        <v>175</v>
      </c>
      <c r="AB152" s="49">
        <v>0</v>
      </c>
      <c r="AC152" s="45" t="s">
        <v>202</v>
      </c>
      <c r="AD152" s="44" t="s">
        <v>178</v>
      </c>
      <c r="AE152" s="50" t="s">
        <v>86</v>
      </c>
      <c r="AF152" s="45">
        <v>0</v>
      </c>
      <c r="AG152" s="45">
        <v>59.99</v>
      </c>
      <c r="AH152" s="45">
        <v>60</v>
      </c>
      <c r="AI152" s="45">
        <v>79.989999999999995</v>
      </c>
      <c r="AJ152" s="45">
        <v>80</v>
      </c>
      <c r="AK152" s="51">
        <v>110</v>
      </c>
      <c r="AL152" s="52">
        <v>15</v>
      </c>
      <c r="AM152" s="45">
        <v>20</v>
      </c>
      <c r="AN152" s="45">
        <v>10</v>
      </c>
      <c r="AO152" s="45">
        <v>10</v>
      </c>
      <c r="AP152" s="45">
        <v>15</v>
      </c>
      <c r="AQ152" s="45">
        <v>20</v>
      </c>
      <c r="AR152" s="45">
        <v>10</v>
      </c>
      <c r="AS152" s="45">
        <v>15</v>
      </c>
      <c r="AT152" s="45">
        <v>20</v>
      </c>
      <c r="AU152" s="45">
        <v>10</v>
      </c>
      <c r="AV152" s="45">
        <v>15</v>
      </c>
      <c r="AW152" s="45">
        <v>15</v>
      </c>
      <c r="AX152" s="45">
        <v>175</v>
      </c>
      <c r="AY152" s="53"/>
      <c r="AZ152" s="54"/>
      <c r="BA152" s="54"/>
      <c r="BB152" s="54"/>
      <c r="BC152" s="54"/>
      <c r="BD152" s="54"/>
      <c r="BE152" s="54"/>
      <c r="BF152" s="54"/>
      <c r="BG152" s="54"/>
      <c r="BH152" s="54"/>
      <c r="BI152" s="54"/>
      <c r="BJ152" s="54"/>
      <c r="BK152" s="54"/>
      <c r="BL152" s="54"/>
      <c r="BM152" s="85"/>
    </row>
    <row r="153" spans="1:65">
      <c r="A153" s="40">
        <v>2</v>
      </c>
      <c r="B153" s="41" t="s">
        <v>67</v>
      </c>
      <c r="C153" s="41">
        <v>2</v>
      </c>
      <c r="D153" s="41" t="s">
        <v>68</v>
      </c>
      <c r="E153" s="41">
        <v>7</v>
      </c>
      <c r="F153" s="41" t="s">
        <v>69</v>
      </c>
      <c r="G153" s="41">
        <v>6</v>
      </c>
      <c r="H153" s="41" t="s">
        <v>70</v>
      </c>
      <c r="I153" s="41">
        <v>4</v>
      </c>
      <c r="J153" s="41" t="s">
        <v>71</v>
      </c>
      <c r="K153" s="41" t="s">
        <v>72</v>
      </c>
      <c r="L153" s="41" t="s">
        <v>73</v>
      </c>
      <c r="M153" s="42">
        <v>222</v>
      </c>
      <c r="N153" s="41" t="s">
        <v>800</v>
      </c>
      <c r="O153" s="43">
        <v>2</v>
      </c>
      <c r="P153" s="44" t="s">
        <v>801</v>
      </c>
      <c r="Q153" s="40" t="s">
        <v>87</v>
      </c>
      <c r="R153" s="41" t="s">
        <v>819</v>
      </c>
      <c r="S153" s="41" t="s">
        <v>809</v>
      </c>
      <c r="T153" s="41" t="s">
        <v>820</v>
      </c>
      <c r="U153" s="41" t="s">
        <v>804</v>
      </c>
      <c r="V153" s="45" t="s">
        <v>80</v>
      </c>
      <c r="W153" s="41">
        <v>6124</v>
      </c>
      <c r="X153" s="41" t="s">
        <v>821</v>
      </c>
      <c r="Y153" s="59" t="s">
        <v>806</v>
      </c>
      <c r="Z153" s="47" t="s">
        <v>807</v>
      </c>
      <c r="AA153" s="44">
        <v>135</v>
      </c>
      <c r="AB153" s="49">
        <v>0</v>
      </c>
      <c r="AC153" s="45" t="s">
        <v>202</v>
      </c>
      <c r="AD153" s="44" t="s">
        <v>178</v>
      </c>
      <c r="AE153" s="50" t="s">
        <v>86</v>
      </c>
      <c r="AF153" s="45">
        <v>0</v>
      </c>
      <c r="AG153" s="45">
        <v>60</v>
      </c>
      <c r="AH153" s="45">
        <v>60.01</v>
      </c>
      <c r="AI153" s="45">
        <v>80</v>
      </c>
      <c r="AJ153" s="45">
        <v>80.010000000000005</v>
      </c>
      <c r="AK153" s="51">
        <v>110</v>
      </c>
      <c r="AL153" s="52">
        <v>15</v>
      </c>
      <c r="AM153" s="45">
        <v>10</v>
      </c>
      <c r="AN153" s="45">
        <v>15</v>
      </c>
      <c r="AO153" s="45">
        <v>10</v>
      </c>
      <c r="AP153" s="45">
        <v>15</v>
      </c>
      <c r="AQ153" s="45">
        <v>10</v>
      </c>
      <c r="AR153" s="45">
        <v>10</v>
      </c>
      <c r="AS153" s="45">
        <v>10</v>
      </c>
      <c r="AT153" s="45">
        <v>10</v>
      </c>
      <c r="AU153" s="45">
        <v>10</v>
      </c>
      <c r="AV153" s="45">
        <v>10</v>
      </c>
      <c r="AW153" s="45">
        <v>10</v>
      </c>
      <c r="AX153" s="45">
        <v>135</v>
      </c>
      <c r="AY153" s="53"/>
      <c r="AZ153" s="54"/>
      <c r="BA153" s="54"/>
      <c r="BB153" s="54"/>
      <c r="BC153" s="54"/>
      <c r="BD153" s="54"/>
      <c r="BE153" s="54"/>
      <c r="BF153" s="54"/>
      <c r="BG153" s="54"/>
      <c r="BH153" s="54"/>
      <c r="BI153" s="54"/>
      <c r="BJ153" s="54"/>
      <c r="BK153" s="54"/>
      <c r="BL153" s="54"/>
      <c r="BM153" s="85"/>
    </row>
    <row r="154" spans="1:65">
      <c r="A154" s="40">
        <v>2</v>
      </c>
      <c r="B154" s="41" t="s">
        <v>67</v>
      </c>
      <c r="C154" s="41">
        <v>2</v>
      </c>
      <c r="D154" s="41" t="s">
        <v>68</v>
      </c>
      <c r="E154" s="41">
        <v>7</v>
      </c>
      <c r="F154" s="41" t="s">
        <v>69</v>
      </c>
      <c r="G154" s="41">
        <v>6</v>
      </c>
      <c r="H154" s="41" t="s">
        <v>70</v>
      </c>
      <c r="I154" s="41">
        <v>4</v>
      </c>
      <c r="J154" s="41" t="s">
        <v>71</v>
      </c>
      <c r="K154" s="41" t="s">
        <v>72</v>
      </c>
      <c r="L154" s="41" t="s">
        <v>73</v>
      </c>
      <c r="M154" s="42">
        <v>222</v>
      </c>
      <c r="N154" s="41" t="s">
        <v>800</v>
      </c>
      <c r="O154" s="43">
        <v>2</v>
      </c>
      <c r="P154" s="44" t="s">
        <v>801</v>
      </c>
      <c r="Q154" s="40" t="s">
        <v>87</v>
      </c>
      <c r="R154" s="41" t="s">
        <v>822</v>
      </c>
      <c r="S154" s="41" t="s">
        <v>809</v>
      </c>
      <c r="T154" s="41" t="s">
        <v>823</v>
      </c>
      <c r="U154" s="41" t="s">
        <v>804</v>
      </c>
      <c r="V154" s="45" t="s">
        <v>80</v>
      </c>
      <c r="W154" s="41">
        <v>6124</v>
      </c>
      <c r="X154" s="41" t="s">
        <v>821</v>
      </c>
      <c r="Y154" s="59" t="s">
        <v>806</v>
      </c>
      <c r="Z154" s="47" t="s">
        <v>807</v>
      </c>
      <c r="AA154" s="44">
        <v>620</v>
      </c>
      <c r="AB154" s="49">
        <v>0</v>
      </c>
      <c r="AC154" s="45" t="s">
        <v>202</v>
      </c>
      <c r="AD154" s="44" t="s">
        <v>178</v>
      </c>
      <c r="AE154" s="50" t="s">
        <v>86</v>
      </c>
      <c r="AF154" s="45">
        <v>0</v>
      </c>
      <c r="AG154" s="45">
        <v>60</v>
      </c>
      <c r="AH154" s="45">
        <v>60.01</v>
      </c>
      <c r="AI154" s="45">
        <v>80</v>
      </c>
      <c r="AJ154" s="45">
        <v>80.010000000000005</v>
      </c>
      <c r="AK154" s="51">
        <v>110</v>
      </c>
      <c r="AL154" s="52">
        <v>50</v>
      </c>
      <c r="AM154" s="45">
        <v>50</v>
      </c>
      <c r="AN154" s="45">
        <v>60</v>
      </c>
      <c r="AO154" s="45">
        <v>50</v>
      </c>
      <c r="AP154" s="45">
        <v>50</v>
      </c>
      <c r="AQ154" s="45">
        <v>50</v>
      </c>
      <c r="AR154" s="45">
        <v>50</v>
      </c>
      <c r="AS154" s="45">
        <v>50</v>
      </c>
      <c r="AT154" s="45">
        <v>50</v>
      </c>
      <c r="AU154" s="45">
        <v>60</v>
      </c>
      <c r="AV154" s="45">
        <v>50</v>
      </c>
      <c r="AW154" s="45">
        <v>50</v>
      </c>
      <c r="AX154" s="45">
        <v>620</v>
      </c>
      <c r="AY154" s="53"/>
      <c r="AZ154" s="54"/>
      <c r="BA154" s="54"/>
      <c r="BB154" s="54"/>
      <c r="BC154" s="54"/>
      <c r="BD154" s="54"/>
      <c r="BE154" s="54"/>
      <c r="BF154" s="54"/>
      <c r="BG154" s="54"/>
      <c r="BH154" s="54"/>
      <c r="BI154" s="54"/>
      <c r="BJ154" s="54"/>
      <c r="BK154" s="54"/>
      <c r="BL154" s="54"/>
      <c r="BM154" s="85"/>
    </row>
    <row r="155" spans="1:65">
      <c r="A155" s="40">
        <v>2</v>
      </c>
      <c r="B155" s="41" t="s">
        <v>67</v>
      </c>
      <c r="C155" s="41">
        <v>2</v>
      </c>
      <c r="D155" s="41" t="s">
        <v>68</v>
      </c>
      <c r="E155" s="41">
        <v>7</v>
      </c>
      <c r="F155" s="41" t="s">
        <v>69</v>
      </c>
      <c r="G155" s="41">
        <v>6</v>
      </c>
      <c r="H155" s="41" t="s">
        <v>70</v>
      </c>
      <c r="I155" s="41">
        <v>4</v>
      </c>
      <c r="J155" s="41" t="s">
        <v>71</v>
      </c>
      <c r="K155" s="41" t="s">
        <v>72</v>
      </c>
      <c r="L155" s="41" t="s">
        <v>73</v>
      </c>
      <c r="M155" s="42">
        <v>222</v>
      </c>
      <c r="N155" s="41" t="s">
        <v>800</v>
      </c>
      <c r="O155" s="43">
        <v>2</v>
      </c>
      <c r="P155" s="44" t="s">
        <v>801</v>
      </c>
      <c r="Q155" s="40" t="s">
        <v>87</v>
      </c>
      <c r="R155" s="41" t="s">
        <v>824</v>
      </c>
      <c r="S155" s="41" t="s">
        <v>809</v>
      </c>
      <c r="T155" s="41" t="s">
        <v>825</v>
      </c>
      <c r="U155" s="41" t="s">
        <v>804</v>
      </c>
      <c r="V155" s="45" t="s">
        <v>80</v>
      </c>
      <c r="W155" s="41">
        <v>6127</v>
      </c>
      <c r="X155" s="41" t="s">
        <v>821</v>
      </c>
      <c r="Y155" s="59" t="s">
        <v>806</v>
      </c>
      <c r="Z155" s="47" t="s">
        <v>807</v>
      </c>
      <c r="AA155" s="44">
        <v>600</v>
      </c>
      <c r="AB155" s="49">
        <v>0</v>
      </c>
      <c r="AC155" s="45" t="s">
        <v>202</v>
      </c>
      <c r="AD155" s="44" t="s">
        <v>178</v>
      </c>
      <c r="AE155" s="50" t="s">
        <v>86</v>
      </c>
      <c r="AF155" s="45">
        <v>0</v>
      </c>
      <c r="AG155" s="45">
        <v>60</v>
      </c>
      <c r="AH155" s="45">
        <v>60.01</v>
      </c>
      <c r="AI155" s="45">
        <v>80</v>
      </c>
      <c r="AJ155" s="45">
        <v>80.010000000000005</v>
      </c>
      <c r="AK155" s="51">
        <v>110</v>
      </c>
      <c r="AL155" s="52">
        <v>50</v>
      </c>
      <c r="AM155" s="45">
        <v>50</v>
      </c>
      <c r="AN155" s="45">
        <v>50</v>
      </c>
      <c r="AO155" s="45">
        <v>50</v>
      </c>
      <c r="AP155" s="45">
        <v>50</v>
      </c>
      <c r="AQ155" s="45">
        <v>50</v>
      </c>
      <c r="AR155" s="45">
        <v>50</v>
      </c>
      <c r="AS155" s="45">
        <v>50</v>
      </c>
      <c r="AT155" s="45">
        <v>50</v>
      </c>
      <c r="AU155" s="45">
        <v>50</v>
      </c>
      <c r="AV155" s="45">
        <v>50</v>
      </c>
      <c r="AW155" s="45">
        <v>50</v>
      </c>
      <c r="AX155" s="45">
        <v>600</v>
      </c>
      <c r="AY155" s="53"/>
      <c r="AZ155" s="54"/>
      <c r="BA155" s="54"/>
      <c r="BB155" s="54"/>
      <c r="BC155" s="54"/>
      <c r="BD155" s="54"/>
      <c r="BE155" s="54"/>
      <c r="BF155" s="54"/>
      <c r="BG155" s="54"/>
      <c r="BH155" s="54"/>
      <c r="BI155" s="54"/>
      <c r="BJ155" s="54"/>
      <c r="BK155" s="54"/>
      <c r="BL155" s="54"/>
      <c r="BM155" s="85"/>
    </row>
    <row r="156" spans="1:65">
      <c r="A156" s="40">
        <v>2</v>
      </c>
      <c r="B156" s="41" t="s">
        <v>67</v>
      </c>
      <c r="C156" s="41">
        <v>2</v>
      </c>
      <c r="D156" s="41" t="s">
        <v>68</v>
      </c>
      <c r="E156" s="41">
        <v>7</v>
      </c>
      <c r="F156" s="41" t="s">
        <v>69</v>
      </c>
      <c r="G156" s="41">
        <v>6</v>
      </c>
      <c r="H156" s="41" t="s">
        <v>70</v>
      </c>
      <c r="I156" s="41">
        <v>4</v>
      </c>
      <c r="J156" s="41" t="s">
        <v>71</v>
      </c>
      <c r="K156" s="41" t="s">
        <v>72</v>
      </c>
      <c r="L156" s="41" t="s">
        <v>73</v>
      </c>
      <c r="M156" s="42">
        <v>222</v>
      </c>
      <c r="N156" s="41" t="s">
        <v>800</v>
      </c>
      <c r="O156" s="43">
        <v>2</v>
      </c>
      <c r="P156" s="44" t="s">
        <v>801</v>
      </c>
      <c r="Q156" s="40" t="s">
        <v>87</v>
      </c>
      <c r="R156" s="41" t="s">
        <v>826</v>
      </c>
      <c r="S156" s="41" t="s">
        <v>827</v>
      </c>
      <c r="T156" s="41" t="s">
        <v>825</v>
      </c>
      <c r="U156" s="41" t="s">
        <v>828</v>
      </c>
      <c r="V156" s="45" t="s">
        <v>80</v>
      </c>
      <c r="W156" s="41">
        <v>2667</v>
      </c>
      <c r="X156" s="41" t="s">
        <v>805</v>
      </c>
      <c r="Y156" s="46" t="s">
        <v>829</v>
      </c>
      <c r="Z156" s="47" t="s">
        <v>807</v>
      </c>
      <c r="AA156" s="44">
        <v>500</v>
      </c>
      <c r="AB156" s="49">
        <v>0</v>
      </c>
      <c r="AC156" s="45" t="s">
        <v>202</v>
      </c>
      <c r="AD156" s="44" t="s">
        <v>85</v>
      </c>
      <c r="AE156" s="50" t="s">
        <v>86</v>
      </c>
      <c r="AF156" s="45">
        <v>0</v>
      </c>
      <c r="AG156" s="45">
        <v>59.99</v>
      </c>
      <c r="AH156" s="45">
        <v>60</v>
      </c>
      <c r="AI156" s="45">
        <v>79.989999999999995</v>
      </c>
      <c r="AJ156" s="45">
        <v>80</v>
      </c>
      <c r="AK156" s="51">
        <v>110</v>
      </c>
      <c r="AL156" s="52"/>
      <c r="AM156" s="45"/>
      <c r="AN156" s="45"/>
      <c r="AO156" s="45"/>
      <c r="AP156" s="45"/>
      <c r="AQ156" s="45"/>
      <c r="AR156" s="45"/>
      <c r="AS156" s="45"/>
      <c r="AT156" s="45"/>
      <c r="AU156" s="45"/>
      <c r="AV156" s="45"/>
      <c r="AW156" s="45"/>
      <c r="AX156" s="45"/>
      <c r="AY156" s="53"/>
      <c r="AZ156" s="54"/>
      <c r="BA156" s="54"/>
      <c r="BB156" s="54"/>
      <c r="BC156" s="54"/>
      <c r="BD156" s="54"/>
      <c r="BE156" s="54"/>
      <c r="BF156" s="54"/>
      <c r="BG156" s="54"/>
      <c r="BH156" s="54"/>
      <c r="BI156" s="54"/>
      <c r="BJ156" s="54"/>
      <c r="BK156" s="54"/>
      <c r="BL156" s="54"/>
      <c r="BM156" s="85"/>
    </row>
    <row r="157" spans="1:65">
      <c r="A157" s="40">
        <v>2</v>
      </c>
      <c r="B157" s="41" t="s">
        <v>67</v>
      </c>
      <c r="C157" s="41">
        <v>2</v>
      </c>
      <c r="D157" s="41" t="s">
        <v>68</v>
      </c>
      <c r="E157" s="41">
        <v>7</v>
      </c>
      <c r="F157" s="41" t="s">
        <v>69</v>
      </c>
      <c r="G157" s="41">
        <v>6</v>
      </c>
      <c r="H157" s="41" t="s">
        <v>70</v>
      </c>
      <c r="I157" s="41">
        <v>4</v>
      </c>
      <c r="J157" s="41" t="s">
        <v>71</v>
      </c>
      <c r="K157" s="41" t="s">
        <v>72</v>
      </c>
      <c r="L157" s="41" t="s">
        <v>73</v>
      </c>
      <c r="M157" s="42">
        <v>222</v>
      </c>
      <c r="N157" s="41" t="s">
        <v>800</v>
      </c>
      <c r="O157" s="43">
        <v>2</v>
      </c>
      <c r="P157" s="44" t="s">
        <v>801</v>
      </c>
      <c r="Q157" s="40" t="s">
        <v>87</v>
      </c>
      <c r="R157" s="41" t="s">
        <v>830</v>
      </c>
      <c r="S157" s="41" t="s">
        <v>809</v>
      </c>
      <c r="T157" s="41" t="s">
        <v>831</v>
      </c>
      <c r="U157" s="41" t="s">
        <v>804</v>
      </c>
      <c r="V157" s="45" t="s">
        <v>80</v>
      </c>
      <c r="W157" s="41">
        <v>3399</v>
      </c>
      <c r="X157" s="41" t="s">
        <v>805</v>
      </c>
      <c r="Y157" s="58" t="s">
        <v>832</v>
      </c>
      <c r="Z157" s="47" t="s">
        <v>807</v>
      </c>
      <c r="AA157" s="44">
        <v>310</v>
      </c>
      <c r="AB157" s="49">
        <v>0</v>
      </c>
      <c r="AC157" s="45" t="s">
        <v>202</v>
      </c>
      <c r="AD157" s="44" t="s">
        <v>178</v>
      </c>
      <c r="AE157" s="50" t="s">
        <v>86</v>
      </c>
      <c r="AF157" s="45">
        <v>0</v>
      </c>
      <c r="AG157" s="45">
        <v>59.99</v>
      </c>
      <c r="AH157" s="45">
        <v>60</v>
      </c>
      <c r="AI157" s="45">
        <v>79.989999999999995</v>
      </c>
      <c r="AJ157" s="45">
        <v>80</v>
      </c>
      <c r="AK157" s="51">
        <v>110</v>
      </c>
      <c r="AL157" s="52">
        <v>20</v>
      </c>
      <c r="AM157" s="45">
        <v>30</v>
      </c>
      <c r="AN157" s="45">
        <v>30</v>
      </c>
      <c r="AO157" s="45">
        <v>20</v>
      </c>
      <c r="AP157" s="45">
        <v>30</v>
      </c>
      <c r="AQ157" s="45">
        <v>30</v>
      </c>
      <c r="AR157" s="45">
        <v>20</v>
      </c>
      <c r="AS157" s="45">
        <v>30</v>
      </c>
      <c r="AT157" s="45">
        <v>30</v>
      </c>
      <c r="AU157" s="45">
        <v>40</v>
      </c>
      <c r="AV157" s="45">
        <v>20</v>
      </c>
      <c r="AW157" s="45">
        <v>10</v>
      </c>
      <c r="AX157" s="45">
        <v>310</v>
      </c>
      <c r="AY157" s="53"/>
      <c r="AZ157" s="54"/>
      <c r="BA157" s="54"/>
      <c r="BB157" s="54"/>
      <c r="BC157" s="54"/>
      <c r="BD157" s="54"/>
      <c r="BE157" s="54"/>
      <c r="BF157" s="54"/>
      <c r="BG157" s="54"/>
      <c r="BH157" s="54"/>
      <c r="BI157" s="54"/>
      <c r="BJ157" s="54"/>
      <c r="BK157" s="54"/>
      <c r="BL157" s="54"/>
      <c r="BM157" s="85"/>
    </row>
    <row r="158" spans="1:65">
      <c r="A158" s="40">
        <v>2</v>
      </c>
      <c r="B158" s="41" t="s">
        <v>67</v>
      </c>
      <c r="C158" s="41">
        <v>2</v>
      </c>
      <c r="D158" s="41" t="s">
        <v>68</v>
      </c>
      <c r="E158" s="41">
        <v>7</v>
      </c>
      <c r="F158" s="41" t="s">
        <v>69</v>
      </c>
      <c r="G158" s="41">
        <v>6</v>
      </c>
      <c r="H158" s="41" t="s">
        <v>70</v>
      </c>
      <c r="I158" s="41">
        <v>4</v>
      </c>
      <c r="J158" s="41" t="s">
        <v>71</v>
      </c>
      <c r="K158" s="41" t="s">
        <v>72</v>
      </c>
      <c r="L158" s="41" t="s">
        <v>73</v>
      </c>
      <c r="M158" s="42">
        <v>222</v>
      </c>
      <c r="N158" s="41" t="s">
        <v>800</v>
      </c>
      <c r="O158" s="43">
        <v>2</v>
      </c>
      <c r="P158" s="44" t="s">
        <v>801</v>
      </c>
      <c r="Q158" s="40" t="s">
        <v>87</v>
      </c>
      <c r="R158" s="41" t="s">
        <v>833</v>
      </c>
      <c r="S158" s="41" t="s">
        <v>809</v>
      </c>
      <c r="T158" s="41" t="s">
        <v>834</v>
      </c>
      <c r="U158" s="41" t="s">
        <v>804</v>
      </c>
      <c r="V158" s="45" t="s">
        <v>80</v>
      </c>
      <c r="W158" s="41">
        <v>6116</v>
      </c>
      <c r="X158" s="41" t="s">
        <v>805</v>
      </c>
      <c r="Y158" s="58" t="s">
        <v>832</v>
      </c>
      <c r="Z158" s="47" t="s">
        <v>807</v>
      </c>
      <c r="AA158" s="44">
        <v>2800</v>
      </c>
      <c r="AB158" s="49">
        <v>0</v>
      </c>
      <c r="AC158" s="45" t="s">
        <v>202</v>
      </c>
      <c r="AD158" s="44" t="s">
        <v>178</v>
      </c>
      <c r="AE158" s="50" t="s">
        <v>86</v>
      </c>
      <c r="AF158" s="45">
        <v>0</v>
      </c>
      <c r="AG158" s="45">
        <v>60</v>
      </c>
      <c r="AH158" s="45">
        <v>60.01</v>
      </c>
      <c r="AI158" s="45">
        <v>80</v>
      </c>
      <c r="AJ158" s="45">
        <v>80.010000000000005</v>
      </c>
      <c r="AK158" s="51">
        <v>110</v>
      </c>
      <c r="AL158" s="52">
        <v>200</v>
      </c>
      <c r="AM158" s="45">
        <v>250</v>
      </c>
      <c r="AN158" s="45">
        <v>300</v>
      </c>
      <c r="AO158" s="45">
        <v>100</v>
      </c>
      <c r="AP158" s="45">
        <v>150</v>
      </c>
      <c r="AQ158" s="45">
        <v>200</v>
      </c>
      <c r="AR158" s="45">
        <v>250</v>
      </c>
      <c r="AS158" s="45">
        <v>300</v>
      </c>
      <c r="AT158" s="45">
        <v>350</v>
      </c>
      <c r="AU158" s="45">
        <v>250</v>
      </c>
      <c r="AV158" s="45">
        <v>300</v>
      </c>
      <c r="AW158" s="45">
        <v>150</v>
      </c>
      <c r="AX158" s="45">
        <v>2800</v>
      </c>
      <c r="AY158" s="53"/>
      <c r="AZ158" s="54"/>
      <c r="BA158" s="54"/>
      <c r="BB158" s="54"/>
      <c r="BC158" s="54"/>
      <c r="BD158" s="54"/>
      <c r="BE158" s="54"/>
      <c r="BF158" s="54"/>
      <c r="BG158" s="54"/>
      <c r="BH158" s="54"/>
      <c r="BI158" s="54"/>
      <c r="BJ158" s="54"/>
      <c r="BK158" s="54"/>
      <c r="BL158" s="54"/>
      <c r="BM158" s="85"/>
    </row>
    <row r="159" spans="1:65">
      <c r="A159" s="40">
        <v>2</v>
      </c>
      <c r="B159" s="41" t="s">
        <v>67</v>
      </c>
      <c r="C159" s="41">
        <v>2</v>
      </c>
      <c r="D159" s="41" t="s">
        <v>68</v>
      </c>
      <c r="E159" s="41">
        <v>7</v>
      </c>
      <c r="F159" s="41" t="s">
        <v>69</v>
      </c>
      <c r="G159" s="41">
        <v>6</v>
      </c>
      <c r="H159" s="41" t="s">
        <v>70</v>
      </c>
      <c r="I159" s="41">
        <v>4</v>
      </c>
      <c r="J159" s="41" t="s">
        <v>71</v>
      </c>
      <c r="K159" s="41" t="s">
        <v>72</v>
      </c>
      <c r="L159" s="41" t="s">
        <v>73</v>
      </c>
      <c r="M159" s="42">
        <v>222</v>
      </c>
      <c r="N159" s="41" t="s">
        <v>800</v>
      </c>
      <c r="O159" s="43">
        <v>3</v>
      </c>
      <c r="P159" s="44" t="s">
        <v>835</v>
      </c>
      <c r="Q159" s="40" t="s">
        <v>76</v>
      </c>
      <c r="R159" s="41" t="s">
        <v>835</v>
      </c>
      <c r="S159" s="41" t="s">
        <v>836</v>
      </c>
      <c r="T159" s="41" t="s">
        <v>837</v>
      </c>
      <c r="U159" s="41" t="s">
        <v>838</v>
      </c>
      <c r="V159" s="45" t="s">
        <v>80</v>
      </c>
      <c r="W159" s="41">
        <v>2743</v>
      </c>
      <c r="X159" s="41" t="s">
        <v>839</v>
      </c>
      <c r="Y159" s="58" t="s">
        <v>840</v>
      </c>
      <c r="Z159" s="47" t="s">
        <v>841</v>
      </c>
      <c r="AA159" s="44">
        <v>100</v>
      </c>
      <c r="AB159" s="49">
        <v>0</v>
      </c>
      <c r="AC159" s="45" t="s">
        <v>84</v>
      </c>
      <c r="AD159" s="44" t="s">
        <v>85</v>
      </c>
      <c r="AE159" s="50" t="s">
        <v>86</v>
      </c>
      <c r="AF159" s="45">
        <v>0</v>
      </c>
      <c r="AG159" s="45">
        <v>59.99</v>
      </c>
      <c r="AH159" s="45">
        <v>60</v>
      </c>
      <c r="AI159" s="45">
        <v>79.989999999999995</v>
      </c>
      <c r="AJ159" s="45">
        <v>80</v>
      </c>
      <c r="AK159" s="51">
        <v>110</v>
      </c>
      <c r="AL159" s="66">
        <v>0</v>
      </c>
      <c r="AM159" s="67">
        <v>0</v>
      </c>
      <c r="AN159" s="67">
        <v>25</v>
      </c>
      <c r="AO159" s="45">
        <v>8.33</v>
      </c>
      <c r="AP159" s="45">
        <v>8.33</v>
      </c>
      <c r="AQ159" s="45">
        <v>8.33</v>
      </c>
      <c r="AR159" s="45">
        <v>8.33</v>
      </c>
      <c r="AS159" s="45">
        <v>8.33</v>
      </c>
      <c r="AT159" s="45">
        <v>8.33</v>
      </c>
      <c r="AU159" s="45">
        <v>8.34</v>
      </c>
      <c r="AV159" s="45">
        <v>8.34</v>
      </c>
      <c r="AW159" s="45">
        <v>8.34</v>
      </c>
      <c r="AX159" s="45">
        <f t="shared" ref="AX159:AX167" si="13">SUBTOTAL(9,AL159:AW159)</f>
        <v>100</v>
      </c>
      <c r="AY159" s="53"/>
      <c r="AZ159" s="54"/>
      <c r="BA159" s="54"/>
      <c r="BB159" s="54"/>
      <c r="BC159" s="54"/>
      <c r="BD159" s="54"/>
      <c r="BE159" s="54"/>
      <c r="BF159" s="54"/>
      <c r="BG159" s="54"/>
      <c r="BH159" s="54"/>
      <c r="BI159" s="54"/>
      <c r="BJ159" s="54"/>
      <c r="BK159" s="54"/>
      <c r="BL159" s="54"/>
      <c r="BM159" s="85"/>
    </row>
    <row r="160" spans="1:65">
      <c r="A160" s="40">
        <v>2</v>
      </c>
      <c r="B160" s="41" t="s">
        <v>67</v>
      </c>
      <c r="C160" s="41">
        <v>2</v>
      </c>
      <c r="D160" s="41" t="s">
        <v>68</v>
      </c>
      <c r="E160" s="41">
        <v>7</v>
      </c>
      <c r="F160" s="41" t="s">
        <v>69</v>
      </c>
      <c r="G160" s="41">
        <v>6</v>
      </c>
      <c r="H160" s="41" t="s">
        <v>70</v>
      </c>
      <c r="I160" s="41">
        <v>4</v>
      </c>
      <c r="J160" s="41" t="s">
        <v>71</v>
      </c>
      <c r="K160" s="41" t="s">
        <v>72</v>
      </c>
      <c r="L160" s="41" t="s">
        <v>73</v>
      </c>
      <c r="M160" s="42">
        <v>222</v>
      </c>
      <c r="N160" s="41" t="s">
        <v>800</v>
      </c>
      <c r="O160" s="43">
        <v>3</v>
      </c>
      <c r="P160" s="44" t="s">
        <v>835</v>
      </c>
      <c r="Q160" s="40" t="s">
        <v>87</v>
      </c>
      <c r="R160" s="41" t="s">
        <v>842</v>
      </c>
      <c r="S160" s="41" t="s">
        <v>843</v>
      </c>
      <c r="T160" s="41" t="s">
        <v>844</v>
      </c>
      <c r="U160" s="41" t="s">
        <v>845</v>
      </c>
      <c r="V160" s="45" t="s">
        <v>80</v>
      </c>
      <c r="W160" s="41">
        <v>6135</v>
      </c>
      <c r="X160" s="41" t="s">
        <v>846</v>
      </c>
      <c r="Y160" s="58" t="s">
        <v>847</v>
      </c>
      <c r="Z160" s="47" t="s">
        <v>209</v>
      </c>
      <c r="AA160" s="44">
        <v>100</v>
      </c>
      <c r="AB160" s="49">
        <v>0</v>
      </c>
      <c r="AC160" s="45" t="s">
        <v>84</v>
      </c>
      <c r="AD160" s="44" t="s">
        <v>85</v>
      </c>
      <c r="AE160" s="50" t="s">
        <v>86</v>
      </c>
      <c r="AF160" s="45">
        <v>0</v>
      </c>
      <c r="AG160" s="45">
        <v>60</v>
      </c>
      <c r="AH160" s="45">
        <v>60.01</v>
      </c>
      <c r="AI160" s="45">
        <v>80</v>
      </c>
      <c r="AJ160" s="45">
        <v>80.010000000000005</v>
      </c>
      <c r="AK160" s="51">
        <v>110</v>
      </c>
      <c r="AL160" s="66">
        <v>0</v>
      </c>
      <c r="AM160" s="67">
        <v>0</v>
      </c>
      <c r="AN160" s="67">
        <v>25</v>
      </c>
      <c r="AO160" s="45">
        <v>8.33</v>
      </c>
      <c r="AP160" s="45">
        <v>8.33</v>
      </c>
      <c r="AQ160" s="45">
        <v>8.33</v>
      </c>
      <c r="AR160" s="45">
        <v>8.33</v>
      </c>
      <c r="AS160" s="45">
        <v>8.33</v>
      </c>
      <c r="AT160" s="45">
        <v>8.33</v>
      </c>
      <c r="AU160" s="45">
        <v>8.34</v>
      </c>
      <c r="AV160" s="45">
        <v>8.34</v>
      </c>
      <c r="AW160" s="45">
        <v>8.34</v>
      </c>
      <c r="AX160" s="45">
        <f t="shared" si="13"/>
        <v>100</v>
      </c>
      <c r="AY160" s="53"/>
      <c r="AZ160" s="54"/>
      <c r="BA160" s="54"/>
      <c r="BB160" s="54"/>
      <c r="BC160" s="54"/>
      <c r="BD160" s="54"/>
      <c r="BE160" s="54"/>
      <c r="BF160" s="54"/>
      <c r="BG160" s="54"/>
      <c r="BH160" s="54"/>
      <c r="BI160" s="54"/>
      <c r="BJ160" s="54"/>
      <c r="BK160" s="54"/>
      <c r="BL160" s="54"/>
      <c r="BM160" s="85"/>
    </row>
    <row r="161" spans="1:65">
      <c r="A161" s="40">
        <v>2</v>
      </c>
      <c r="B161" s="41" t="s">
        <v>67</v>
      </c>
      <c r="C161" s="41">
        <v>2</v>
      </c>
      <c r="D161" s="41" t="s">
        <v>68</v>
      </c>
      <c r="E161" s="41">
        <v>7</v>
      </c>
      <c r="F161" s="41" t="s">
        <v>69</v>
      </c>
      <c r="G161" s="41">
        <v>6</v>
      </c>
      <c r="H161" s="41" t="s">
        <v>70</v>
      </c>
      <c r="I161" s="41">
        <v>4</v>
      </c>
      <c r="J161" s="41" t="s">
        <v>71</v>
      </c>
      <c r="K161" s="41" t="s">
        <v>72</v>
      </c>
      <c r="L161" s="41" t="s">
        <v>73</v>
      </c>
      <c r="M161" s="42">
        <v>222</v>
      </c>
      <c r="N161" s="41" t="s">
        <v>800</v>
      </c>
      <c r="O161" s="43">
        <v>3</v>
      </c>
      <c r="P161" s="44" t="s">
        <v>835</v>
      </c>
      <c r="Q161" s="40" t="s">
        <v>87</v>
      </c>
      <c r="R161" s="41" t="s">
        <v>848</v>
      </c>
      <c r="S161" s="41" t="s">
        <v>849</v>
      </c>
      <c r="T161" s="41" t="s">
        <v>850</v>
      </c>
      <c r="U161" s="41" t="s">
        <v>845</v>
      </c>
      <c r="V161" s="45" t="s">
        <v>80</v>
      </c>
      <c r="W161" s="41">
        <v>3491</v>
      </c>
      <c r="X161" s="45" t="s">
        <v>851</v>
      </c>
      <c r="Y161" s="58" t="s">
        <v>852</v>
      </c>
      <c r="Z161" s="47" t="s">
        <v>209</v>
      </c>
      <c r="AA161" s="44">
        <v>100</v>
      </c>
      <c r="AB161" s="49">
        <v>0</v>
      </c>
      <c r="AC161" s="45" t="s">
        <v>84</v>
      </c>
      <c r="AD161" s="44" t="s">
        <v>85</v>
      </c>
      <c r="AE161" s="50" t="s">
        <v>86</v>
      </c>
      <c r="AF161" s="45">
        <v>0</v>
      </c>
      <c r="AG161" s="45">
        <v>59.99</v>
      </c>
      <c r="AH161" s="45">
        <v>60</v>
      </c>
      <c r="AI161" s="45">
        <v>79.989999999999995</v>
      </c>
      <c r="AJ161" s="45">
        <v>80</v>
      </c>
      <c r="AK161" s="51">
        <v>110</v>
      </c>
      <c r="AL161" s="66">
        <v>0</v>
      </c>
      <c r="AM161" s="67">
        <v>0</v>
      </c>
      <c r="AN161" s="67">
        <v>25</v>
      </c>
      <c r="AO161" s="45">
        <v>8.33</v>
      </c>
      <c r="AP161" s="45">
        <v>8.33</v>
      </c>
      <c r="AQ161" s="45">
        <v>8.33</v>
      </c>
      <c r="AR161" s="45">
        <v>8.33</v>
      </c>
      <c r="AS161" s="45">
        <v>8.33</v>
      </c>
      <c r="AT161" s="45">
        <v>8.33</v>
      </c>
      <c r="AU161" s="45">
        <v>8.34</v>
      </c>
      <c r="AV161" s="45">
        <v>8.34</v>
      </c>
      <c r="AW161" s="45">
        <v>8.34</v>
      </c>
      <c r="AX161" s="45">
        <f t="shared" si="13"/>
        <v>100</v>
      </c>
      <c r="AY161" s="53"/>
      <c r="AZ161" s="54"/>
      <c r="BA161" s="54"/>
      <c r="BB161" s="54"/>
      <c r="BC161" s="54"/>
      <c r="BD161" s="54"/>
      <c r="BE161" s="54"/>
      <c r="BF161" s="54"/>
      <c r="BG161" s="54"/>
      <c r="BH161" s="54"/>
      <c r="BI161" s="54"/>
      <c r="BJ161" s="54"/>
      <c r="BK161" s="54"/>
      <c r="BL161" s="54"/>
      <c r="BM161" s="85"/>
    </row>
    <row r="162" spans="1:65">
      <c r="A162" s="40">
        <v>2</v>
      </c>
      <c r="B162" s="41" t="s">
        <v>67</v>
      </c>
      <c r="C162" s="41">
        <v>2</v>
      </c>
      <c r="D162" s="41" t="s">
        <v>68</v>
      </c>
      <c r="E162" s="41">
        <v>7</v>
      </c>
      <c r="F162" s="41" t="s">
        <v>69</v>
      </c>
      <c r="G162" s="41">
        <v>6</v>
      </c>
      <c r="H162" s="41" t="s">
        <v>70</v>
      </c>
      <c r="I162" s="41">
        <v>4</v>
      </c>
      <c r="J162" s="41" t="s">
        <v>71</v>
      </c>
      <c r="K162" s="41" t="s">
        <v>72</v>
      </c>
      <c r="L162" s="41" t="s">
        <v>73</v>
      </c>
      <c r="M162" s="42">
        <v>222</v>
      </c>
      <c r="N162" s="41" t="s">
        <v>800</v>
      </c>
      <c r="O162" s="43">
        <v>3</v>
      </c>
      <c r="P162" s="44" t="s">
        <v>835</v>
      </c>
      <c r="Q162" s="40" t="s">
        <v>87</v>
      </c>
      <c r="R162" s="41" t="s">
        <v>853</v>
      </c>
      <c r="S162" s="41" t="s">
        <v>849</v>
      </c>
      <c r="T162" s="41" t="s">
        <v>854</v>
      </c>
      <c r="U162" s="41" t="s">
        <v>845</v>
      </c>
      <c r="V162" s="45" t="s">
        <v>80</v>
      </c>
      <c r="W162" s="41">
        <v>3727</v>
      </c>
      <c r="X162" s="41" t="s">
        <v>855</v>
      </c>
      <c r="Y162" s="58" t="s">
        <v>856</v>
      </c>
      <c r="Z162" s="47" t="s">
        <v>209</v>
      </c>
      <c r="AA162" s="44">
        <v>100</v>
      </c>
      <c r="AB162" s="49">
        <v>0</v>
      </c>
      <c r="AC162" s="45" t="s">
        <v>84</v>
      </c>
      <c r="AD162" s="44" t="s">
        <v>85</v>
      </c>
      <c r="AE162" s="50" t="s">
        <v>86</v>
      </c>
      <c r="AF162" s="45">
        <v>0</v>
      </c>
      <c r="AG162" s="45">
        <v>59.99</v>
      </c>
      <c r="AH162" s="45">
        <v>60</v>
      </c>
      <c r="AI162" s="45">
        <v>79.989999999999995</v>
      </c>
      <c r="AJ162" s="45">
        <v>80</v>
      </c>
      <c r="AK162" s="51">
        <v>110</v>
      </c>
      <c r="AL162" s="66">
        <v>0</v>
      </c>
      <c r="AM162" s="67">
        <v>0</v>
      </c>
      <c r="AN162" s="67">
        <v>25</v>
      </c>
      <c r="AO162" s="45">
        <v>8.33</v>
      </c>
      <c r="AP162" s="45">
        <v>8.33</v>
      </c>
      <c r="AQ162" s="45">
        <v>8.33</v>
      </c>
      <c r="AR162" s="45">
        <v>8.33</v>
      </c>
      <c r="AS162" s="45">
        <v>8.33</v>
      </c>
      <c r="AT162" s="45">
        <v>8.33</v>
      </c>
      <c r="AU162" s="45">
        <v>8.34</v>
      </c>
      <c r="AV162" s="45">
        <v>8.34</v>
      </c>
      <c r="AW162" s="45">
        <v>8.34</v>
      </c>
      <c r="AX162" s="45">
        <f t="shared" si="13"/>
        <v>100</v>
      </c>
      <c r="AY162" s="53"/>
      <c r="AZ162" s="54"/>
      <c r="BA162" s="54"/>
      <c r="BB162" s="54"/>
      <c r="BC162" s="54"/>
      <c r="BD162" s="54"/>
      <c r="BE162" s="54"/>
      <c r="BF162" s="54"/>
      <c r="BG162" s="54"/>
      <c r="BH162" s="54"/>
      <c r="BI162" s="54"/>
      <c r="BJ162" s="54"/>
      <c r="BK162" s="54"/>
      <c r="BL162" s="54"/>
      <c r="BM162" s="85"/>
    </row>
    <row r="163" spans="1:65">
      <c r="A163" s="40">
        <v>2</v>
      </c>
      <c r="B163" s="41" t="s">
        <v>67</v>
      </c>
      <c r="C163" s="41">
        <v>2</v>
      </c>
      <c r="D163" s="41" t="s">
        <v>68</v>
      </c>
      <c r="E163" s="41">
        <v>7</v>
      </c>
      <c r="F163" s="41" t="s">
        <v>69</v>
      </c>
      <c r="G163" s="41">
        <v>6</v>
      </c>
      <c r="H163" s="41" t="s">
        <v>70</v>
      </c>
      <c r="I163" s="41">
        <v>4</v>
      </c>
      <c r="J163" s="41" t="s">
        <v>71</v>
      </c>
      <c r="K163" s="41" t="s">
        <v>72</v>
      </c>
      <c r="L163" s="41" t="s">
        <v>73</v>
      </c>
      <c r="M163" s="42">
        <v>222</v>
      </c>
      <c r="N163" s="41" t="s">
        <v>800</v>
      </c>
      <c r="O163" s="43">
        <v>3</v>
      </c>
      <c r="P163" s="44" t="s">
        <v>835</v>
      </c>
      <c r="Q163" s="40" t="s">
        <v>87</v>
      </c>
      <c r="R163" s="41" t="s">
        <v>857</v>
      </c>
      <c r="S163" s="41" t="s">
        <v>849</v>
      </c>
      <c r="T163" s="41" t="s">
        <v>858</v>
      </c>
      <c r="U163" s="41" t="s">
        <v>845</v>
      </c>
      <c r="V163" s="45" t="s">
        <v>80</v>
      </c>
      <c r="W163" s="41">
        <v>2743</v>
      </c>
      <c r="X163" s="41" t="s">
        <v>839</v>
      </c>
      <c r="Y163" s="58" t="s">
        <v>840</v>
      </c>
      <c r="Z163" s="47" t="s">
        <v>859</v>
      </c>
      <c r="AA163" s="44">
        <v>100</v>
      </c>
      <c r="AB163" s="49">
        <v>0</v>
      </c>
      <c r="AC163" s="45" t="s">
        <v>84</v>
      </c>
      <c r="AD163" s="44" t="s">
        <v>85</v>
      </c>
      <c r="AE163" s="50" t="s">
        <v>86</v>
      </c>
      <c r="AF163" s="45">
        <v>0</v>
      </c>
      <c r="AG163" s="45">
        <v>59.99</v>
      </c>
      <c r="AH163" s="45">
        <v>60</v>
      </c>
      <c r="AI163" s="45">
        <v>79.989999999999995</v>
      </c>
      <c r="AJ163" s="45">
        <v>80</v>
      </c>
      <c r="AK163" s="51">
        <v>110</v>
      </c>
      <c r="AL163" s="66">
        <v>0</v>
      </c>
      <c r="AM163" s="67">
        <v>0</v>
      </c>
      <c r="AN163" s="67">
        <v>25</v>
      </c>
      <c r="AO163" s="45">
        <v>8.33</v>
      </c>
      <c r="AP163" s="45">
        <v>8.33</v>
      </c>
      <c r="AQ163" s="45">
        <v>8.33</v>
      </c>
      <c r="AR163" s="45">
        <v>8.33</v>
      </c>
      <c r="AS163" s="45">
        <v>8.33</v>
      </c>
      <c r="AT163" s="45">
        <v>8.33</v>
      </c>
      <c r="AU163" s="45">
        <v>8.34</v>
      </c>
      <c r="AV163" s="45">
        <v>8.34</v>
      </c>
      <c r="AW163" s="45">
        <v>8.34</v>
      </c>
      <c r="AX163" s="45">
        <f t="shared" si="13"/>
        <v>100</v>
      </c>
      <c r="AY163" s="53"/>
      <c r="AZ163" s="54"/>
      <c r="BA163" s="54"/>
      <c r="BB163" s="54"/>
      <c r="BC163" s="54"/>
      <c r="BD163" s="54"/>
      <c r="BE163" s="54"/>
      <c r="BF163" s="54"/>
      <c r="BG163" s="54"/>
      <c r="BH163" s="54"/>
      <c r="BI163" s="54"/>
      <c r="BJ163" s="54"/>
      <c r="BK163" s="54"/>
      <c r="BL163" s="54"/>
      <c r="BM163" s="85"/>
    </row>
    <row r="164" spans="1:65">
      <c r="A164" s="40">
        <v>2</v>
      </c>
      <c r="B164" s="41" t="s">
        <v>67</v>
      </c>
      <c r="C164" s="41">
        <v>2</v>
      </c>
      <c r="D164" s="41" t="s">
        <v>68</v>
      </c>
      <c r="E164" s="41">
        <v>7</v>
      </c>
      <c r="F164" s="41" t="s">
        <v>69</v>
      </c>
      <c r="G164" s="41">
        <v>6</v>
      </c>
      <c r="H164" s="41" t="s">
        <v>70</v>
      </c>
      <c r="I164" s="41">
        <v>4</v>
      </c>
      <c r="J164" s="41" t="s">
        <v>71</v>
      </c>
      <c r="K164" s="41" t="s">
        <v>72</v>
      </c>
      <c r="L164" s="41" t="s">
        <v>73</v>
      </c>
      <c r="M164" s="42">
        <v>222</v>
      </c>
      <c r="N164" s="41" t="s">
        <v>800</v>
      </c>
      <c r="O164" s="43">
        <v>3</v>
      </c>
      <c r="P164" s="44" t="s">
        <v>835</v>
      </c>
      <c r="Q164" s="40" t="s">
        <v>87</v>
      </c>
      <c r="R164" s="41" t="s">
        <v>860</v>
      </c>
      <c r="S164" s="41" t="s">
        <v>861</v>
      </c>
      <c r="T164" s="41" t="s">
        <v>862</v>
      </c>
      <c r="U164" s="41" t="s">
        <v>845</v>
      </c>
      <c r="V164" s="45" t="s">
        <v>80</v>
      </c>
      <c r="W164" s="41">
        <v>3803</v>
      </c>
      <c r="X164" s="41" t="s">
        <v>863</v>
      </c>
      <c r="Y164" s="46" t="s">
        <v>864</v>
      </c>
      <c r="Z164" s="47" t="s">
        <v>209</v>
      </c>
      <c r="AA164" s="44">
        <v>100</v>
      </c>
      <c r="AB164" s="49">
        <v>0</v>
      </c>
      <c r="AC164" s="45" t="s">
        <v>84</v>
      </c>
      <c r="AD164" s="44" t="s">
        <v>85</v>
      </c>
      <c r="AE164" s="50" t="s">
        <v>86</v>
      </c>
      <c r="AF164" s="45">
        <v>0</v>
      </c>
      <c r="AG164" s="45">
        <v>59.99</v>
      </c>
      <c r="AH164" s="45">
        <v>60</v>
      </c>
      <c r="AI164" s="45">
        <v>79.989999999999995</v>
      </c>
      <c r="AJ164" s="45">
        <v>80</v>
      </c>
      <c r="AK164" s="51">
        <v>110</v>
      </c>
      <c r="AL164" s="66">
        <v>0</v>
      </c>
      <c r="AM164" s="67">
        <v>0</v>
      </c>
      <c r="AN164" s="67">
        <v>25</v>
      </c>
      <c r="AO164" s="45">
        <v>8.33</v>
      </c>
      <c r="AP164" s="45">
        <v>8.33</v>
      </c>
      <c r="AQ164" s="45">
        <v>8.33</v>
      </c>
      <c r="AR164" s="45">
        <v>8.33</v>
      </c>
      <c r="AS164" s="45">
        <v>8.33</v>
      </c>
      <c r="AT164" s="45">
        <v>8.33</v>
      </c>
      <c r="AU164" s="45">
        <v>8.34</v>
      </c>
      <c r="AV164" s="45">
        <v>8.34</v>
      </c>
      <c r="AW164" s="45">
        <v>8.34</v>
      </c>
      <c r="AX164" s="45">
        <f t="shared" si="13"/>
        <v>100</v>
      </c>
      <c r="AY164" s="53"/>
      <c r="AZ164" s="54"/>
      <c r="BA164" s="54"/>
      <c r="BB164" s="54"/>
      <c r="BC164" s="54"/>
      <c r="BD164" s="54"/>
      <c r="BE164" s="54"/>
      <c r="BF164" s="54"/>
      <c r="BG164" s="54"/>
      <c r="BH164" s="54"/>
      <c r="BI164" s="54"/>
      <c r="BJ164" s="54"/>
      <c r="BK164" s="54"/>
      <c r="BL164" s="54"/>
      <c r="BM164" s="85"/>
    </row>
    <row r="165" spans="1:65">
      <c r="A165" s="40">
        <v>2</v>
      </c>
      <c r="B165" s="41" t="s">
        <v>67</v>
      </c>
      <c r="C165" s="41">
        <v>2</v>
      </c>
      <c r="D165" s="41" t="s">
        <v>68</v>
      </c>
      <c r="E165" s="41">
        <v>7</v>
      </c>
      <c r="F165" s="41" t="s">
        <v>69</v>
      </c>
      <c r="G165" s="41">
        <v>6</v>
      </c>
      <c r="H165" s="41" t="s">
        <v>70</v>
      </c>
      <c r="I165" s="41">
        <v>4</v>
      </c>
      <c r="J165" s="41" t="s">
        <v>71</v>
      </c>
      <c r="K165" s="41" t="s">
        <v>72</v>
      </c>
      <c r="L165" s="41" t="s">
        <v>73</v>
      </c>
      <c r="M165" s="42">
        <v>222</v>
      </c>
      <c r="N165" s="41" t="s">
        <v>800</v>
      </c>
      <c r="O165" s="43">
        <v>4</v>
      </c>
      <c r="P165" s="44" t="s">
        <v>865</v>
      </c>
      <c r="Q165" s="40" t="s">
        <v>76</v>
      </c>
      <c r="R165" s="41" t="s">
        <v>865</v>
      </c>
      <c r="S165" s="41" t="s">
        <v>866</v>
      </c>
      <c r="T165" s="41" t="s">
        <v>867</v>
      </c>
      <c r="U165" s="41" t="s">
        <v>838</v>
      </c>
      <c r="V165" s="45" t="s">
        <v>80</v>
      </c>
      <c r="W165" s="41">
        <v>2748</v>
      </c>
      <c r="X165" s="41" t="s">
        <v>868</v>
      </c>
      <c r="Y165" s="46" t="s">
        <v>869</v>
      </c>
      <c r="Z165" s="47" t="s">
        <v>730</v>
      </c>
      <c r="AA165" s="44">
        <v>100</v>
      </c>
      <c r="AB165" s="49">
        <v>0</v>
      </c>
      <c r="AC165" s="45" t="s">
        <v>84</v>
      </c>
      <c r="AD165" s="44" t="s">
        <v>178</v>
      </c>
      <c r="AE165" s="50" t="s">
        <v>86</v>
      </c>
      <c r="AF165" s="45">
        <v>0</v>
      </c>
      <c r="AG165" s="45">
        <v>59.99</v>
      </c>
      <c r="AH165" s="45">
        <v>60</v>
      </c>
      <c r="AI165" s="45">
        <v>79.989999999999995</v>
      </c>
      <c r="AJ165" s="45">
        <v>80</v>
      </c>
      <c r="AK165" s="51">
        <v>110</v>
      </c>
      <c r="AL165" s="66">
        <v>0</v>
      </c>
      <c r="AM165" s="67">
        <v>0</v>
      </c>
      <c r="AN165" s="67">
        <v>25</v>
      </c>
      <c r="AO165" s="45">
        <v>8.33</v>
      </c>
      <c r="AP165" s="45">
        <v>8.33</v>
      </c>
      <c r="AQ165" s="45">
        <v>8.33</v>
      </c>
      <c r="AR165" s="45">
        <v>8.33</v>
      </c>
      <c r="AS165" s="45">
        <v>8.33</v>
      </c>
      <c r="AT165" s="45">
        <v>8.33</v>
      </c>
      <c r="AU165" s="45">
        <v>8.34</v>
      </c>
      <c r="AV165" s="45">
        <v>8.34</v>
      </c>
      <c r="AW165" s="45">
        <v>8.34</v>
      </c>
      <c r="AX165" s="45">
        <f t="shared" si="13"/>
        <v>100</v>
      </c>
      <c r="AY165" s="53"/>
      <c r="AZ165" s="54"/>
      <c r="BA165" s="54"/>
      <c r="BB165" s="54"/>
      <c r="BC165" s="54"/>
      <c r="BD165" s="54"/>
      <c r="BE165" s="54"/>
      <c r="BF165" s="54"/>
      <c r="BG165" s="54"/>
      <c r="BH165" s="54"/>
      <c r="BI165" s="54"/>
      <c r="BJ165" s="54"/>
      <c r="BK165" s="54"/>
      <c r="BL165" s="54"/>
      <c r="BM165" s="85"/>
    </row>
    <row r="166" spans="1:65">
      <c r="A166" s="40">
        <v>2</v>
      </c>
      <c r="B166" s="41" t="s">
        <v>67</v>
      </c>
      <c r="C166" s="41">
        <v>2</v>
      </c>
      <c r="D166" s="41" t="s">
        <v>68</v>
      </c>
      <c r="E166" s="41">
        <v>7</v>
      </c>
      <c r="F166" s="41" t="s">
        <v>69</v>
      </c>
      <c r="G166" s="41">
        <v>6</v>
      </c>
      <c r="H166" s="41" t="s">
        <v>70</v>
      </c>
      <c r="I166" s="41">
        <v>4</v>
      </c>
      <c r="J166" s="41" t="s">
        <v>71</v>
      </c>
      <c r="K166" s="41" t="s">
        <v>72</v>
      </c>
      <c r="L166" s="41" t="s">
        <v>73</v>
      </c>
      <c r="M166" s="42">
        <v>222</v>
      </c>
      <c r="N166" s="41" t="s">
        <v>800</v>
      </c>
      <c r="O166" s="43">
        <v>4</v>
      </c>
      <c r="P166" s="44" t="s">
        <v>865</v>
      </c>
      <c r="Q166" s="40" t="s">
        <v>87</v>
      </c>
      <c r="R166" s="41" t="s">
        <v>870</v>
      </c>
      <c r="S166" s="41" t="s">
        <v>871</v>
      </c>
      <c r="T166" s="41" t="s">
        <v>872</v>
      </c>
      <c r="U166" s="41" t="s">
        <v>845</v>
      </c>
      <c r="V166" s="45" t="s">
        <v>80</v>
      </c>
      <c r="W166" s="41">
        <v>6119</v>
      </c>
      <c r="X166" s="41" t="s">
        <v>873</v>
      </c>
      <c r="Y166" s="46" t="s">
        <v>869</v>
      </c>
      <c r="Z166" s="47" t="s">
        <v>209</v>
      </c>
      <c r="AA166" s="44">
        <v>100</v>
      </c>
      <c r="AB166" s="49">
        <v>0</v>
      </c>
      <c r="AC166" s="45" t="s">
        <v>84</v>
      </c>
      <c r="AD166" s="44" t="s">
        <v>178</v>
      </c>
      <c r="AE166" s="50" t="s">
        <v>86</v>
      </c>
      <c r="AF166" s="45">
        <v>0</v>
      </c>
      <c r="AG166" s="45">
        <v>60</v>
      </c>
      <c r="AH166" s="45">
        <v>60.01</v>
      </c>
      <c r="AI166" s="45">
        <v>80</v>
      </c>
      <c r="AJ166" s="45">
        <v>80.010000000000005</v>
      </c>
      <c r="AK166" s="51">
        <v>110</v>
      </c>
      <c r="AL166" s="66">
        <v>0</v>
      </c>
      <c r="AM166" s="67">
        <v>0</v>
      </c>
      <c r="AN166" s="67">
        <v>25</v>
      </c>
      <c r="AO166" s="45">
        <v>8.33</v>
      </c>
      <c r="AP166" s="45">
        <v>8.33</v>
      </c>
      <c r="AQ166" s="45">
        <v>8.33</v>
      </c>
      <c r="AR166" s="45">
        <v>8.33</v>
      </c>
      <c r="AS166" s="45">
        <v>8.33</v>
      </c>
      <c r="AT166" s="45">
        <v>8.33</v>
      </c>
      <c r="AU166" s="45">
        <v>8.34</v>
      </c>
      <c r="AV166" s="45">
        <v>8.34</v>
      </c>
      <c r="AW166" s="45">
        <v>8.34</v>
      </c>
      <c r="AX166" s="45">
        <f t="shared" si="13"/>
        <v>100</v>
      </c>
      <c r="AY166" s="53"/>
      <c r="AZ166" s="54"/>
      <c r="BA166" s="54"/>
      <c r="BB166" s="54"/>
      <c r="BC166" s="54"/>
      <c r="BD166" s="54"/>
      <c r="BE166" s="54"/>
      <c r="BF166" s="54"/>
      <c r="BG166" s="54"/>
      <c r="BH166" s="54"/>
      <c r="BI166" s="54"/>
      <c r="BJ166" s="54"/>
      <c r="BK166" s="54"/>
      <c r="BL166" s="54"/>
      <c r="BM166" s="85"/>
    </row>
    <row r="167" spans="1:65">
      <c r="A167" s="40">
        <v>2</v>
      </c>
      <c r="B167" s="41" t="s">
        <v>67</v>
      </c>
      <c r="C167" s="41">
        <v>2</v>
      </c>
      <c r="D167" s="41" t="s">
        <v>68</v>
      </c>
      <c r="E167" s="41">
        <v>7</v>
      </c>
      <c r="F167" s="41" t="s">
        <v>69</v>
      </c>
      <c r="G167" s="41">
        <v>6</v>
      </c>
      <c r="H167" s="41" t="s">
        <v>70</v>
      </c>
      <c r="I167" s="41">
        <v>4</v>
      </c>
      <c r="J167" s="41" t="s">
        <v>71</v>
      </c>
      <c r="K167" s="41" t="s">
        <v>72</v>
      </c>
      <c r="L167" s="41" t="s">
        <v>73</v>
      </c>
      <c r="M167" s="42">
        <v>222</v>
      </c>
      <c r="N167" s="41" t="s">
        <v>800</v>
      </c>
      <c r="O167" s="43">
        <v>4</v>
      </c>
      <c r="P167" s="44" t="s">
        <v>865</v>
      </c>
      <c r="Q167" s="40" t="s">
        <v>87</v>
      </c>
      <c r="R167" s="41" t="s">
        <v>874</v>
      </c>
      <c r="S167" s="41" t="s">
        <v>875</v>
      </c>
      <c r="T167" s="41" t="s">
        <v>876</v>
      </c>
      <c r="U167" s="41" t="s">
        <v>845</v>
      </c>
      <c r="V167" s="45" t="s">
        <v>80</v>
      </c>
      <c r="W167" s="41">
        <v>3759</v>
      </c>
      <c r="X167" s="41" t="s">
        <v>877</v>
      </c>
      <c r="Y167" s="58" t="s">
        <v>878</v>
      </c>
      <c r="Z167" s="47" t="s">
        <v>209</v>
      </c>
      <c r="AA167" s="44">
        <v>100</v>
      </c>
      <c r="AB167" s="49">
        <v>0</v>
      </c>
      <c r="AC167" s="45" t="s">
        <v>84</v>
      </c>
      <c r="AD167" s="44" t="s">
        <v>85</v>
      </c>
      <c r="AE167" s="50" t="s">
        <v>86</v>
      </c>
      <c r="AF167" s="45">
        <v>0</v>
      </c>
      <c r="AG167" s="45">
        <v>59.99</v>
      </c>
      <c r="AH167" s="45">
        <v>60</v>
      </c>
      <c r="AI167" s="45">
        <v>79.989999999999995</v>
      </c>
      <c r="AJ167" s="45">
        <v>80</v>
      </c>
      <c r="AK167" s="51">
        <v>110</v>
      </c>
      <c r="AL167" s="66">
        <v>0</v>
      </c>
      <c r="AM167" s="67">
        <v>0</v>
      </c>
      <c r="AN167" s="67">
        <v>25</v>
      </c>
      <c r="AO167" s="45">
        <v>8.33</v>
      </c>
      <c r="AP167" s="45">
        <v>8.33</v>
      </c>
      <c r="AQ167" s="45">
        <v>8.33</v>
      </c>
      <c r="AR167" s="45">
        <v>8.33</v>
      </c>
      <c r="AS167" s="45">
        <v>8.33</v>
      </c>
      <c r="AT167" s="45">
        <v>8.33</v>
      </c>
      <c r="AU167" s="45">
        <v>8.34</v>
      </c>
      <c r="AV167" s="45">
        <v>8.34</v>
      </c>
      <c r="AW167" s="45">
        <v>8.34</v>
      </c>
      <c r="AX167" s="45">
        <f t="shared" si="13"/>
        <v>100</v>
      </c>
      <c r="AY167" s="53"/>
      <c r="AZ167" s="54"/>
      <c r="BA167" s="54"/>
      <c r="BB167" s="54"/>
      <c r="BC167" s="54"/>
      <c r="BD167" s="54"/>
      <c r="BE167" s="54"/>
      <c r="BF167" s="54"/>
      <c r="BG167" s="54"/>
      <c r="BH167" s="54"/>
      <c r="BI167" s="54"/>
      <c r="BJ167" s="54"/>
      <c r="BK167" s="54"/>
      <c r="BL167" s="54"/>
      <c r="BM167" s="85"/>
    </row>
    <row r="168" spans="1:65">
      <c r="A168" s="40">
        <v>2</v>
      </c>
      <c r="B168" s="41" t="s">
        <v>67</v>
      </c>
      <c r="C168" s="41">
        <v>2</v>
      </c>
      <c r="D168" s="41" t="s">
        <v>68</v>
      </c>
      <c r="E168" s="41">
        <v>7</v>
      </c>
      <c r="F168" s="41" t="s">
        <v>69</v>
      </c>
      <c r="G168" s="41">
        <v>6</v>
      </c>
      <c r="H168" s="41" t="s">
        <v>70</v>
      </c>
      <c r="I168" s="41">
        <v>4</v>
      </c>
      <c r="J168" s="41" t="s">
        <v>71</v>
      </c>
      <c r="K168" s="41" t="s">
        <v>72</v>
      </c>
      <c r="L168" s="41" t="s">
        <v>73</v>
      </c>
      <c r="M168" s="42">
        <v>222</v>
      </c>
      <c r="N168" s="41" t="s">
        <v>800</v>
      </c>
      <c r="O168" s="43">
        <v>5</v>
      </c>
      <c r="P168" s="44" t="s">
        <v>879</v>
      </c>
      <c r="Q168" s="40" t="s">
        <v>76</v>
      </c>
      <c r="R168" s="41" t="s">
        <v>879</v>
      </c>
      <c r="S168" s="41" t="s">
        <v>880</v>
      </c>
      <c r="T168" s="41" t="s">
        <v>881</v>
      </c>
      <c r="U168" s="41" t="s">
        <v>880</v>
      </c>
      <c r="V168" s="45" t="s">
        <v>80</v>
      </c>
      <c r="W168" s="41">
        <v>2639</v>
      </c>
      <c r="X168" s="41" t="s">
        <v>882</v>
      </c>
      <c r="Y168" s="58" t="s">
        <v>883</v>
      </c>
      <c r="Z168" s="47" t="s">
        <v>884</v>
      </c>
      <c r="AA168" s="44">
        <v>100</v>
      </c>
      <c r="AB168" s="49">
        <v>0</v>
      </c>
      <c r="AC168" s="45" t="s">
        <v>84</v>
      </c>
      <c r="AD168" s="44" t="s">
        <v>178</v>
      </c>
      <c r="AE168" s="50" t="s">
        <v>86</v>
      </c>
      <c r="AF168" s="45">
        <v>0</v>
      </c>
      <c r="AG168" s="45">
        <v>59.99</v>
      </c>
      <c r="AH168" s="45">
        <v>60</v>
      </c>
      <c r="AI168" s="45">
        <v>79.989999999999995</v>
      </c>
      <c r="AJ168" s="45">
        <v>80</v>
      </c>
      <c r="AK168" s="51">
        <v>110</v>
      </c>
      <c r="AL168" s="66">
        <v>0</v>
      </c>
      <c r="AM168" s="67">
        <v>0</v>
      </c>
      <c r="AN168" s="67">
        <v>2</v>
      </c>
      <c r="AO168" s="67">
        <v>9.5</v>
      </c>
      <c r="AP168" s="67">
        <v>9.5</v>
      </c>
      <c r="AQ168" s="67">
        <v>9.5</v>
      </c>
      <c r="AR168" s="67">
        <v>9.5</v>
      </c>
      <c r="AS168" s="67">
        <v>9.5</v>
      </c>
      <c r="AT168" s="67">
        <v>9.5</v>
      </c>
      <c r="AU168" s="67">
        <v>19</v>
      </c>
      <c r="AV168" s="67">
        <v>19</v>
      </c>
      <c r="AW168" s="67">
        <v>3</v>
      </c>
      <c r="AX168" s="68">
        <f>SUM(AL168:AW168)</f>
        <v>100</v>
      </c>
      <c r="AY168" s="69"/>
      <c r="AZ168" s="54"/>
      <c r="BA168" s="54"/>
      <c r="BB168" s="54"/>
      <c r="BC168" s="54"/>
      <c r="BD168" s="54"/>
      <c r="BE168" s="54"/>
      <c r="BF168" s="54"/>
      <c r="BG168" s="54"/>
      <c r="BH168" s="54"/>
      <c r="BI168" s="54"/>
      <c r="BJ168" s="54"/>
      <c r="BK168" s="54"/>
      <c r="BL168" s="54"/>
      <c r="BM168" s="85"/>
    </row>
    <row r="169" spans="1:65">
      <c r="A169" s="40">
        <v>2</v>
      </c>
      <c r="B169" s="41" t="s">
        <v>67</v>
      </c>
      <c r="C169" s="41">
        <v>2</v>
      </c>
      <c r="D169" s="41" t="s">
        <v>68</v>
      </c>
      <c r="E169" s="41">
        <v>7</v>
      </c>
      <c r="F169" s="41" t="s">
        <v>69</v>
      </c>
      <c r="G169" s="41">
        <v>6</v>
      </c>
      <c r="H169" s="41" t="s">
        <v>70</v>
      </c>
      <c r="I169" s="41">
        <v>4</v>
      </c>
      <c r="J169" s="41" t="s">
        <v>71</v>
      </c>
      <c r="K169" s="41" t="s">
        <v>72</v>
      </c>
      <c r="L169" s="41" t="s">
        <v>73</v>
      </c>
      <c r="M169" s="42">
        <v>222</v>
      </c>
      <c r="N169" s="41" t="s">
        <v>800</v>
      </c>
      <c r="O169" s="43">
        <v>5</v>
      </c>
      <c r="P169" s="44" t="s">
        <v>879</v>
      </c>
      <c r="Q169" s="40" t="s">
        <v>87</v>
      </c>
      <c r="R169" s="41" t="s">
        <v>885</v>
      </c>
      <c r="S169" s="41" t="s">
        <v>886</v>
      </c>
      <c r="T169" s="41" t="s">
        <v>887</v>
      </c>
      <c r="U169" s="41" t="s">
        <v>886</v>
      </c>
      <c r="V169" s="45" t="s">
        <v>80</v>
      </c>
      <c r="W169" s="41">
        <v>3823</v>
      </c>
      <c r="X169" s="41" t="s">
        <v>888</v>
      </c>
      <c r="Y169" s="58" t="s">
        <v>889</v>
      </c>
      <c r="Z169" s="47" t="s">
        <v>209</v>
      </c>
      <c r="AA169" s="44">
        <v>100</v>
      </c>
      <c r="AB169" s="49">
        <v>0</v>
      </c>
      <c r="AC169" s="45" t="s">
        <v>84</v>
      </c>
      <c r="AD169" s="44" t="s">
        <v>178</v>
      </c>
      <c r="AE169" s="50" t="s">
        <v>86</v>
      </c>
      <c r="AF169" s="45">
        <v>0</v>
      </c>
      <c r="AG169" s="45">
        <v>59.99</v>
      </c>
      <c r="AH169" s="45">
        <v>60</v>
      </c>
      <c r="AI169" s="45">
        <v>79.989999999999995</v>
      </c>
      <c r="AJ169" s="45">
        <v>80</v>
      </c>
      <c r="AK169" s="51">
        <v>110</v>
      </c>
      <c r="AL169" s="66">
        <v>0</v>
      </c>
      <c r="AM169" s="67">
        <v>0</v>
      </c>
      <c r="AN169" s="67">
        <v>2</v>
      </c>
      <c r="AO169" s="67">
        <v>9.5</v>
      </c>
      <c r="AP169" s="67">
        <v>9.5</v>
      </c>
      <c r="AQ169" s="67">
        <v>9.5</v>
      </c>
      <c r="AR169" s="67">
        <v>9.5</v>
      </c>
      <c r="AS169" s="67">
        <v>9.5</v>
      </c>
      <c r="AT169" s="67">
        <v>9.5</v>
      </c>
      <c r="AU169" s="67">
        <v>19</v>
      </c>
      <c r="AV169" s="67">
        <v>19</v>
      </c>
      <c r="AW169" s="67">
        <v>3</v>
      </c>
      <c r="AX169" s="68">
        <f t="shared" ref="AX169:AX176" si="14">SUM(AL169:AW169)</f>
        <v>100</v>
      </c>
      <c r="AY169" s="69"/>
      <c r="AZ169" s="54"/>
      <c r="BA169" s="54"/>
      <c r="BB169" s="54"/>
      <c r="BC169" s="54"/>
      <c r="BD169" s="54"/>
      <c r="BE169" s="54"/>
      <c r="BF169" s="54"/>
      <c r="BG169" s="54"/>
      <c r="BH169" s="54"/>
      <c r="BI169" s="54"/>
      <c r="BJ169" s="54"/>
      <c r="BK169" s="54"/>
      <c r="BL169" s="54"/>
      <c r="BM169" s="85"/>
    </row>
    <row r="170" spans="1:65">
      <c r="A170" s="40">
        <v>2</v>
      </c>
      <c r="B170" s="41" t="s">
        <v>67</v>
      </c>
      <c r="C170" s="41">
        <v>2</v>
      </c>
      <c r="D170" s="41" t="s">
        <v>68</v>
      </c>
      <c r="E170" s="41">
        <v>7</v>
      </c>
      <c r="F170" s="41" t="s">
        <v>69</v>
      </c>
      <c r="G170" s="41">
        <v>6</v>
      </c>
      <c r="H170" s="41" t="s">
        <v>70</v>
      </c>
      <c r="I170" s="41">
        <v>4</v>
      </c>
      <c r="J170" s="41" t="s">
        <v>71</v>
      </c>
      <c r="K170" s="41" t="s">
        <v>72</v>
      </c>
      <c r="L170" s="41" t="s">
        <v>73</v>
      </c>
      <c r="M170" s="42">
        <v>222</v>
      </c>
      <c r="N170" s="41" t="s">
        <v>800</v>
      </c>
      <c r="O170" s="43">
        <v>5</v>
      </c>
      <c r="P170" s="44" t="s">
        <v>879</v>
      </c>
      <c r="Q170" s="40" t="s">
        <v>87</v>
      </c>
      <c r="R170" s="41" t="s">
        <v>890</v>
      </c>
      <c r="S170" s="41" t="s">
        <v>891</v>
      </c>
      <c r="T170" s="41" t="s">
        <v>892</v>
      </c>
      <c r="U170" s="41" t="s">
        <v>891</v>
      </c>
      <c r="V170" s="45" t="s">
        <v>80</v>
      </c>
      <c r="W170" s="41">
        <v>6159</v>
      </c>
      <c r="X170" s="41" t="s">
        <v>893</v>
      </c>
      <c r="Y170" s="58" t="s">
        <v>894</v>
      </c>
      <c r="Z170" s="47" t="s">
        <v>209</v>
      </c>
      <c r="AA170" s="44">
        <v>100</v>
      </c>
      <c r="AB170" s="49">
        <v>0</v>
      </c>
      <c r="AC170" s="45" t="s">
        <v>84</v>
      </c>
      <c r="AD170" s="44" t="s">
        <v>85</v>
      </c>
      <c r="AE170" s="50" t="s">
        <v>86</v>
      </c>
      <c r="AF170" s="45">
        <v>0</v>
      </c>
      <c r="AG170" s="45">
        <v>60</v>
      </c>
      <c r="AH170" s="45">
        <v>60.01</v>
      </c>
      <c r="AI170" s="45">
        <v>90</v>
      </c>
      <c r="AJ170" s="45">
        <v>90.01</v>
      </c>
      <c r="AK170" s="51">
        <v>110</v>
      </c>
      <c r="AL170" s="66">
        <v>0</v>
      </c>
      <c r="AM170" s="67">
        <v>0</v>
      </c>
      <c r="AN170" s="67">
        <v>2</v>
      </c>
      <c r="AO170" s="67">
        <v>9.5</v>
      </c>
      <c r="AP170" s="67">
        <v>9.5</v>
      </c>
      <c r="AQ170" s="67">
        <v>9.5</v>
      </c>
      <c r="AR170" s="67">
        <v>9.5</v>
      </c>
      <c r="AS170" s="67">
        <v>9.5</v>
      </c>
      <c r="AT170" s="67">
        <v>9.5</v>
      </c>
      <c r="AU170" s="67">
        <v>19</v>
      </c>
      <c r="AV170" s="67">
        <v>19</v>
      </c>
      <c r="AW170" s="67">
        <v>3</v>
      </c>
      <c r="AX170" s="68">
        <f t="shared" si="14"/>
        <v>100</v>
      </c>
      <c r="AY170" s="69"/>
      <c r="AZ170" s="54"/>
      <c r="BA170" s="54"/>
      <c r="BB170" s="54"/>
      <c r="BC170" s="54"/>
      <c r="BD170" s="54"/>
      <c r="BE170" s="54"/>
      <c r="BF170" s="54"/>
      <c r="BG170" s="54"/>
      <c r="BH170" s="54"/>
      <c r="BI170" s="54"/>
      <c r="BJ170" s="54"/>
      <c r="BK170" s="54"/>
      <c r="BL170" s="54"/>
      <c r="BM170" s="85"/>
    </row>
    <row r="171" spans="1:65">
      <c r="A171" s="40">
        <v>2</v>
      </c>
      <c r="B171" s="41" t="s">
        <v>67</v>
      </c>
      <c r="C171" s="41">
        <v>2</v>
      </c>
      <c r="D171" s="41" t="s">
        <v>68</v>
      </c>
      <c r="E171" s="41">
        <v>7</v>
      </c>
      <c r="F171" s="41" t="s">
        <v>69</v>
      </c>
      <c r="G171" s="41">
        <v>6</v>
      </c>
      <c r="H171" s="41" t="s">
        <v>70</v>
      </c>
      <c r="I171" s="41">
        <v>4</v>
      </c>
      <c r="J171" s="41" t="s">
        <v>71</v>
      </c>
      <c r="K171" s="41" t="s">
        <v>72</v>
      </c>
      <c r="L171" s="41" t="s">
        <v>73</v>
      </c>
      <c r="M171" s="42">
        <v>222</v>
      </c>
      <c r="N171" s="41" t="s">
        <v>800</v>
      </c>
      <c r="O171" s="43">
        <v>5</v>
      </c>
      <c r="P171" s="44" t="s">
        <v>879</v>
      </c>
      <c r="Q171" s="40" t="s">
        <v>87</v>
      </c>
      <c r="R171" s="41" t="s">
        <v>895</v>
      </c>
      <c r="S171" s="41" t="s">
        <v>896</v>
      </c>
      <c r="T171" s="41" t="s">
        <v>897</v>
      </c>
      <c r="U171" s="41" t="s">
        <v>896</v>
      </c>
      <c r="V171" s="45" t="s">
        <v>80</v>
      </c>
      <c r="W171" s="41">
        <v>3823</v>
      </c>
      <c r="X171" s="41" t="s">
        <v>888</v>
      </c>
      <c r="Y171" s="58" t="s">
        <v>889</v>
      </c>
      <c r="Z171" s="47" t="s">
        <v>209</v>
      </c>
      <c r="AA171" s="44">
        <v>100</v>
      </c>
      <c r="AB171" s="49">
        <v>0</v>
      </c>
      <c r="AC171" s="45" t="s">
        <v>84</v>
      </c>
      <c r="AD171" s="44" t="s">
        <v>178</v>
      </c>
      <c r="AE171" s="50" t="s">
        <v>86</v>
      </c>
      <c r="AF171" s="45">
        <v>0</v>
      </c>
      <c r="AG171" s="45">
        <v>59.99</v>
      </c>
      <c r="AH171" s="45">
        <v>60</v>
      </c>
      <c r="AI171" s="45">
        <v>79.989999999999995</v>
      </c>
      <c r="AJ171" s="45">
        <v>80</v>
      </c>
      <c r="AK171" s="51">
        <v>110</v>
      </c>
      <c r="AL171" s="66">
        <v>0</v>
      </c>
      <c r="AM171" s="67">
        <v>0</v>
      </c>
      <c r="AN171" s="67">
        <v>2</v>
      </c>
      <c r="AO171" s="67">
        <v>9.5</v>
      </c>
      <c r="AP171" s="67">
        <v>9.5</v>
      </c>
      <c r="AQ171" s="67">
        <v>9.5</v>
      </c>
      <c r="AR171" s="67">
        <v>9.5</v>
      </c>
      <c r="AS171" s="67">
        <v>9.5</v>
      </c>
      <c r="AT171" s="67">
        <v>9.5</v>
      </c>
      <c r="AU171" s="67">
        <v>19</v>
      </c>
      <c r="AV171" s="67">
        <v>19</v>
      </c>
      <c r="AW171" s="67">
        <v>3</v>
      </c>
      <c r="AX171" s="68">
        <f t="shared" si="14"/>
        <v>100</v>
      </c>
      <c r="AY171" s="69"/>
      <c r="AZ171" s="54"/>
      <c r="BA171" s="54"/>
      <c r="BB171" s="54"/>
      <c r="BC171" s="54"/>
      <c r="BD171" s="54"/>
      <c r="BE171" s="54"/>
      <c r="BF171" s="54"/>
      <c r="BG171" s="54"/>
      <c r="BH171" s="54"/>
      <c r="BI171" s="54"/>
      <c r="BJ171" s="54"/>
      <c r="BK171" s="54"/>
      <c r="BL171" s="54"/>
      <c r="BM171" s="85"/>
    </row>
    <row r="172" spans="1:65">
      <c r="A172" s="40">
        <v>2</v>
      </c>
      <c r="B172" s="41" t="s">
        <v>67</v>
      </c>
      <c r="C172" s="41">
        <v>2</v>
      </c>
      <c r="D172" s="41" t="s">
        <v>68</v>
      </c>
      <c r="E172" s="41">
        <v>7</v>
      </c>
      <c r="F172" s="41" t="s">
        <v>69</v>
      </c>
      <c r="G172" s="41">
        <v>6</v>
      </c>
      <c r="H172" s="41" t="s">
        <v>70</v>
      </c>
      <c r="I172" s="41">
        <v>4</v>
      </c>
      <c r="J172" s="41" t="s">
        <v>71</v>
      </c>
      <c r="K172" s="41" t="s">
        <v>72</v>
      </c>
      <c r="L172" s="41" t="s">
        <v>73</v>
      </c>
      <c r="M172" s="42">
        <v>222</v>
      </c>
      <c r="N172" s="41" t="s">
        <v>800</v>
      </c>
      <c r="O172" s="43">
        <v>6</v>
      </c>
      <c r="P172" s="44" t="s">
        <v>898</v>
      </c>
      <c r="Q172" s="40" t="s">
        <v>76</v>
      </c>
      <c r="R172" s="41" t="s">
        <v>898</v>
      </c>
      <c r="S172" s="41" t="s">
        <v>899</v>
      </c>
      <c r="T172" s="41" t="s">
        <v>900</v>
      </c>
      <c r="U172" s="41" t="s">
        <v>901</v>
      </c>
      <c r="V172" s="45" t="s">
        <v>80</v>
      </c>
      <c r="W172" s="41">
        <v>2738</v>
      </c>
      <c r="X172" s="41" t="s">
        <v>902</v>
      </c>
      <c r="Y172" s="46" t="s">
        <v>903</v>
      </c>
      <c r="Z172" s="47" t="s">
        <v>904</v>
      </c>
      <c r="AA172" s="44">
        <v>1</v>
      </c>
      <c r="AB172" s="49">
        <v>0</v>
      </c>
      <c r="AC172" s="45" t="s">
        <v>202</v>
      </c>
      <c r="AD172" s="44" t="s">
        <v>178</v>
      </c>
      <c r="AE172" s="50" t="s">
        <v>86</v>
      </c>
      <c r="AF172" s="45">
        <v>0</v>
      </c>
      <c r="AG172" s="45">
        <v>59.99</v>
      </c>
      <c r="AH172" s="45">
        <v>60</v>
      </c>
      <c r="AI172" s="45">
        <v>79.989999999999995</v>
      </c>
      <c r="AJ172" s="45">
        <v>80</v>
      </c>
      <c r="AK172" s="51">
        <v>110</v>
      </c>
      <c r="AL172" s="52"/>
      <c r="AM172" s="45">
        <v>0</v>
      </c>
      <c r="AN172" s="45">
        <v>0</v>
      </c>
      <c r="AO172" s="45">
        <v>0</v>
      </c>
      <c r="AP172" s="45">
        <v>0</v>
      </c>
      <c r="AQ172" s="45">
        <v>0</v>
      </c>
      <c r="AR172" s="45">
        <v>0</v>
      </c>
      <c r="AS172" s="45">
        <v>0</v>
      </c>
      <c r="AT172" s="45">
        <v>0</v>
      </c>
      <c r="AU172" s="45">
        <v>0</v>
      </c>
      <c r="AV172" s="45">
        <v>1</v>
      </c>
      <c r="AW172" s="45">
        <v>0</v>
      </c>
      <c r="AX172" s="68">
        <f t="shared" si="14"/>
        <v>1</v>
      </c>
      <c r="AY172" s="69"/>
      <c r="AZ172" s="54"/>
      <c r="BA172" s="54"/>
      <c r="BB172" s="54"/>
      <c r="BC172" s="54"/>
      <c r="BD172" s="54"/>
      <c r="BE172" s="54"/>
      <c r="BF172" s="54"/>
      <c r="BG172" s="54"/>
      <c r="BH172" s="54"/>
      <c r="BI172" s="54"/>
      <c r="BJ172" s="54"/>
      <c r="BK172" s="54"/>
      <c r="BL172" s="54"/>
      <c r="BM172" s="85"/>
    </row>
    <row r="173" spans="1:65">
      <c r="A173" s="40">
        <v>2</v>
      </c>
      <c r="B173" s="41" t="s">
        <v>67</v>
      </c>
      <c r="C173" s="41">
        <v>2</v>
      </c>
      <c r="D173" s="41" t="s">
        <v>68</v>
      </c>
      <c r="E173" s="41">
        <v>7</v>
      </c>
      <c r="F173" s="41" t="s">
        <v>69</v>
      </c>
      <c r="G173" s="41">
        <v>6</v>
      </c>
      <c r="H173" s="41" t="s">
        <v>70</v>
      </c>
      <c r="I173" s="41">
        <v>4</v>
      </c>
      <c r="J173" s="41" t="s">
        <v>71</v>
      </c>
      <c r="K173" s="41" t="s">
        <v>72</v>
      </c>
      <c r="L173" s="41" t="s">
        <v>73</v>
      </c>
      <c r="M173" s="42">
        <v>222</v>
      </c>
      <c r="N173" s="41" t="s">
        <v>800</v>
      </c>
      <c r="O173" s="43">
        <v>6</v>
      </c>
      <c r="P173" s="44" t="s">
        <v>898</v>
      </c>
      <c r="Q173" s="40" t="s">
        <v>87</v>
      </c>
      <c r="R173" s="41" t="s">
        <v>905</v>
      </c>
      <c r="S173" s="41" t="s">
        <v>906</v>
      </c>
      <c r="T173" s="41" t="s">
        <v>907</v>
      </c>
      <c r="U173" s="41" t="s">
        <v>908</v>
      </c>
      <c r="V173" s="45" t="s">
        <v>80</v>
      </c>
      <c r="W173" s="41">
        <v>6161</v>
      </c>
      <c r="X173" s="41" t="s">
        <v>909</v>
      </c>
      <c r="Y173" s="46" t="s">
        <v>910</v>
      </c>
      <c r="Z173" s="47" t="s">
        <v>911</v>
      </c>
      <c r="AA173" s="44">
        <v>1</v>
      </c>
      <c r="AB173" s="49">
        <v>0</v>
      </c>
      <c r="AC173" s="45" t="s">
        <v>202</v>
      </c>
      <c r="AD173" s="44" t="s">
        <v>178</v>
      </c>
      <c r="AE173" s="50" t="s">
        <v>86</v>
      </c>
      <c r="AF173" s="45">
        <v>0</v>
      </c>
      <c r="AG173" s="45">
        <v>60</v>
      </c>
      <c r="AH173" s="45">
        <v>60.01</v>
      </c>
      <c r="AI173" s="45">
        <v>80</v>
      </c>
      <c r="AJ173" s="45">
        <v>80.010000000000005</v>
      </c>
      <c r="AK173" s="51">
        <v>110</v>
      </c>
      <c r="AL173" s="52"/>
      <c r="AM173" s="45">
        <v>0</v>
      </c>
      <c r="AN173" s="45">
        <v>0</v>
      </c>
      <c r="AO173" s="45">
        <v>0</v>
      </c>
      <c r="AP173" s="45">
        <v>0</v>
      </c>
      <c r="AQ173" s="45">
        <v>0</v>
      </c>
      <c r="AR173" s="45">
        <v>0</v>
      </c>
      <c r="AS173" s="45">
        <v>0</v>
      </c>
      <c r="AT173" s="45">
        <v>1</v>
      </c>
      <c r="AU173" s="45">
        <v>0</v>
      </c>
      <c r="AV173" s="45">
        <v>0</v>
      </c>
      <c r="AW173" s="45">
        <v>0</v>
      </c>
      <c r="AX173" s="68">
        <f t="shared" si="14"/>
        <v>1</v>
      </c>
      <c r="AY173" s="69"/>
      <c r="AZ173" s="54"/>
      <c r="BA173" s="54"/>
      <c r="BB173" s="54"/>
      <c r="BC173" s="54"/>
      <c r="BD173" s="54"/>
      <c r="BE173" s="54"/>
      <c r="BF173" s="54"/>
      <c r="BG173" s="54"/>
      <c r="BH173" s="54"/>
      <c r="BI173" s="54"/>
      <c r="BJ173" s="54"/>
      <c r="BK173" s="54"/>
      <c r="BL173" s="54"/>
      <c r="BM173" s="85"/>
    </row>
    <row r="174" spans="1:65">
      <c r="A174" s="40">
        <v>2</v>
      </c>
      <c r="B174" s="41" t="s">
        <v>67</v>
      </c>
      <c r="C174" s="41">
        <v>2</v>
      </c>
      <c r="D174" s="41" t="s">
        <v>68</v>
      </c>
      <c r="E174" s="41">
        <v>7</v>
      </c>
      <c r="F174" s="41" t="s">
        <v>69</v>
      </c>
      <c r="G174" s="41">
        <v>6</v>
      </c>
      <c r="H174" s="41" t="s">
        <v>70</v>
      </c>
      <c r="I174" s="41">
        <v>4</v>
      </c>
      <c r="J174" s="41" t="s">
        <v>71</v>
      </c>
      <c r="K174" s="41" t="s">
        <v>72</v>
      </c>
      <c r="L174" s="41" t="s">
        <v>73</v>
      </c>
      <c r="M174" s="42">
        <v>222</v>
      </c>
      <c r="N174" s="41" t="s">
        <v>800</v>
      </c>
      <c r="O174" s="43">
        <v>6</v>
      </c>
      <c r="P174" s="44" t="s">
        <v>898</v>
      </c>
      <c r="Q174" s="40" t="s">
        <v>87</v>
      </c>
      <c r="R174" s="41" t="s">
        <v>912</v>
      </c>
      <c r="S174" s="41" t="s">
        <v>913</v>
      </c>
      <c r="T174" s="41" t="s">
        <v>914</v>
      </c>
      <c r="U174" s="41" t="s">
        <v>908</v>
      </c>
      <c r="V174" s="45" t="s">
        <v>80</v>
      </c>
      <c r="W174" s="41">
        <v>6162</v>
      </c>
      <c r="X174" s="41" t="s">
        <v>915</v>
      </c>
      <c r="Y174" s="46" t="s">
        <v>916</v>
      </c>
      <c r="Z174" s="47" t="s">
        <v>807</v>
      </c>
      <c r="AA174" s="44">
        <v>2</v>
      </c>
      <c r="AB174" s="49">
        <v>0</v>
      </c>
      <c r="AC174" s="45" t="s">
        <v>202</v>
      </c>
      <c r="AD174" s="44" t="s">
        <v>470</v>
      </c>
      <c r="AE174" s="50" t="s">
        <v>86</v>
      </c>
      <c r="AF174" s="45">
        <v>0</v>
      </c>
      <c r="AG174" s="45">
        <v>60</v>
      </c>
      <c r="AH174" s="45">
        <v>60.01</v>
      </c>
      <c r="AI174" s="45">
        <v>90</v>
      </c>
      <c r="AJ174" s="45">
        <v>90.01</v>
      </c>
      <c r="AK174" s="51">
        <v>110</v>
      </c>
      <c r="AL174" s="52"/>
      <c r="AM174" s="45">
        <v>0</v>
      </c>
      <c r="AN174" s="45">
        <v>0</v>
      </c>
      <c r="AO174" s="45">
        <v>1</v>
      </c>
      <c r="AP174" s="45">
        <v>0</v>
      </c>
      <c r="AQ174" s="45">
        <v>0</v>
      </c>
      <c r="AR174" s="45">
        <v>0</v>
      </c>
      <c r="AS174" s="45">
        <v>0</v>
      </c>
      <c r="AT174" s="45">
        <v>1</v>
      </c>
      <c r="AU174" s="45">
        <v>0</v>
      </c>
      <c r="AV174" s="45">
        <v>0</v>
      </c>
      <c r="AW174" s="45">
        <v>0</v>
      </c>
      <c r="AX174" s="68">
        <f t="shared" si="14"/>
        <v>2</v>
      </c>
      <c r="AY174" s="69"/>
      <c r="AZ174" s="54"/>
      <c r="BA174" s="54"/>
      <c r="BB174" s="54"/>
      <c r="BC174" s="54"/>
      <c r="BD174" s="54"/>
      <c r="BE174" s="54"/>
      <c r="BF174" s="54"/>
      <c r="BG174" s="54"/>
      <c r="BH174" s="54"/>
      <c r="BI174" s="54"/>
      <c r="BJ174" s="54"/>
      <c r="BK174" s="54"/>
      <c r="BL174" s="54"/>
      <c r="BM174" s="85"/>
    </row>
    <row r="175" spans="1:65">
      <c r="A175" s="40">
        <v>2</v>
      </c>
      <c r="B175" s="41" t="s">
        <v>67</v>
      </c>
      <c r="C175" s="41">
        <v>2</v>
      </c>
      <c r="D175" s="41" t="s">
        <v>68</v>
      </c>
      <c r="E175" s="41">
        <v>7</v>
      </c>
      <c r="F175" s="41" t="s">
        <v>69</v>
      </c>
      <c r="G175" s="41">
        <v>6</v>
      </c>
      <c r="H175" s="41" t="s">
        <v>70</v>
      </c>
      <c r="I175" s="41">
        <v>4</v>
      </c>
      <c r="J175" s="41" t="s">
        <v>71</v>
      </c>
      <c r="K175" s="41" t="s">
        <v>72</v>
      </c>
      <c r="L175" s="41" t="s">
        <v>73</v>
      </c>
      <c r="M175" s="42">
        <v>222</v>
      </c>
      <c r="N175" s="41" t="s">
        <v>800</v>
      </c>
      <c r="O175" s="43">
        <v>6</v>
      </c>
      <c r="P175" s="44" t="s">
        <v>898</v>
      </c>
      <c r="Q175" s="40" t="s">
        <v>87</v>
      </c>
      <c r="R175" s="41" t="s">
        <v>917</v>
      </c>
      <c r="S175" s="41" t="s">
        <v>918</v>
      </c>
      <c r="T175" s="41" t="s">
        <v>919</v>
      </c>
      <c r="U175" s="41" t="s">
        <v>908</v>
      </c>
      <c r="V175" s="45" t="s">
        <v>80</v>
      </c>
      <c r="W175" s="41">
        <v>6163</v>
      </c>
      <c r="X175" s="41" t="s">
        <v>920</v>
      </c>
      <c r="Y175" s="46" t="s">
        <v>921</v>
      </c>
      <c r="Z175" s="47" t="s">
        <v>807</v>
      </c>
      <c r="AA175" s="44">
        <v>1</v>
      </c>
      <c r="AB175" s="49">
        <v>0</v>
      </c>
      <c r="AC175" s="45" t="s">
        <v>202</v>
      </c>
      <c r="AD175" s="44" t="s">
        <v>178</v>
      </c>
      <c r="AE175" s="50" t="s">
        <v>86</v>
      </c>
      <c r="AF175" s="45">
        <v>0</v>
      </c>
      <c r="AG175" s="45">
        <v>60</v>
      </c>
      <c r="AH175" s="45">
        <v>60.01</v>
      </c>
      <c r="AI175" s="45">
        <v>90</v>
      </c>
      <c r="AJ175" s="45">
        <v>90.01</v>
      </c>
      <c r="AK175" s="51">
        <v>110</v>
      </c>
      <c r="AL175" s="52"/>
      <c r="AM175" s="45">
        <v>0</v>
      </c>
      <c r="AN175" s="45">
        <v>0</v>
      </c>
      <c r="AO175" s="45">
        <v>0</v>
      </c>
      <c r="AP175" s="45">
        <v>0</v>
      </c>
      <c r="AQ175" s="45">
        <v>0</v>
      </c>
      <c r="AR175" s="45">
        <v>0</v>
      </c>
      <c r="AS175" s="45">
        <v>0</v>
      </c>
      <c r="AT175" s="45">
        <v>0</v>
      </c>
      <c r="AU175" s="45">
        <v>0</v>
      </c>
      <c r="AV175" s="45">
        <v>1</v>
      </c>
      <c r="AW175" s="45">
        <v>0</v>
      </c>
      <c r="AX175" s="68">
        <f t="shared" si="14"/>
        <v>1</v>
      </c>
      <c r="AY175" s="69"/>
      <c r="AZ175" s="54"/>
      <c r="BA175" s="54"/>
      <c r="BB175" s="54"/>
      <c r="BC175" s="54"/>
      <c r="BD175" s="54"/>
      <c r="BE175" s="54"/>
      <c r="BF175" s="54"/>
      <c r="BG175" s="54"/>
      <c r="BH175" s="54"/>
      <c r="BI175" s="54"/>
      <c r="BJ175" s="54"/>
      <c r="BK175" s="54"/>
      <c r="BL175" s="54"/>
      <c r="BM175" s="85"/>
    </row>
    <row r="176" spans="1:65">
      <c r="A176" s="40">
        <v>2</v>
      </c>
      <c r="B176" s="41" t="s">
        <v>67</v>
      </c>
      <c r="C176" s="41">
        <v>2</v>
      </c>
      <c r="D176" s="41" t="s">
        <v>68</v>
      </c>
      <c r="E176" s="41">
        <v>7</v>
      </c>
      <c r="F176" s="41" t="s">
        <v>69</v>
      </c>
      <c r="G176" s="41">
        <v>6</v>
      </c>
      <c r="H176" s="41" t="s">
        <v>70</v>
      </c>
      <c r="I176" s="41">
        <v>4</v>
      </c>
      <c r="J176" s="41" t="s">
        <v>71</v>
      </c>
      <c r="K176" s="41" t="s">
        <v>72</v>
      </c>
      <c r="L176" s="41" t="s">
        <v>73</v>
      </c>
      <c r="M176" s="42">
        <v>222</v>
      </c>
      <c r="N176" s="41" t="s">
        <v>800</v>
      </c>
      <c r="O176" s="43">
        <v>6</v>
      </c>
      <c r="P176" s="44" t="s">
        <v>898</v>
      </c>
      <c r="Q176" s="40" t="s">
        <v>87</v>
      </c>
      <c r="R176" s="41" t="s">
        <v>922</v>
      </c>
      <c r="S176" s="41" t="s">
        <v>923</v>
      </c>
      <c r="T176" s="41" t="s">
        <v>924</v>
      </c>
      <c r="U176" s="41" t="s">
        <v>925</v>
      </c>
      <c r="V176" s="45" t="s">
        <v>80</v>
      </c>
      <c r="W176" s="41">
        <v>6164</v>
      </c>
      <c r="X176" s="41" t="s">
        <v>926</v>
      </c>
      <c r="Y176" s="46" t="s">
        <v>927</v>
      </c>
      <c r="Z176" s="47" t="s">
        <v>928</v>
      </c>
      <c r="AA176" s="44">
        <v>1</v>
      </c>
      <c r="AB176" s="49">
        <v>0</v>
      </c>
      <c r="AC176" s="45" t="s">
        <v>202</v>
      </c>
      <c r="AD176" s="44" t="s">
        <v>178</v>
      </c>
      <c r="AE176" s="50" t="s">
        <v>86</v>
      </c>
      <c r="AF176" s="45">
        <v>0</v>
      </c>
      <c r="AG176" s="45">
        <v>60</v>
      </c>
      <c r="AH176" s="45">
        <v>60.01</v>
      </c>
      <c r="AI176" s="45">
        <v>90</v>
      </c>
      <c r="AJ176" s="45">
        <v>90.01</v>
      </c>
      <c r="AK176" s="51">
        <v>110</v>
      </c>
      <c r="AL176" s="52"/>
      <c r="AM176" s="45">
        <v>0</v>
      </c>
      <c r="AN176" s="45">
        <v>0</v>
      </c>
      <c r="AO176" s="45">
        <v>0</v>
      </c>
      <c r="AP176" s="45">
        <v>0</v>
      </c>
      <c r="AQ176" s="45">
        <v>0</v>
      </c>
      <c r="AR176" s="45">
        <v>0</v>
      </c>
      <c r="AS176" s="45">
        <v>0</v>
      </c>
      <c r="AT176" s="45">
        <v>0</v>
      </c>
      <c r="AU176" s="45">
        <v>0</v>
      </c>
      <c r="AV176" s="45">
        <v>1</v>
      </c>
      <c r="AW176" s="45">
        <v>0</v>
      </c>
      <c r="AX176" s="68">
        <f t="shared" si="14"/>
        <v>1</v>
      </c>
      <c r="AY176" s="69"/>
      <c r="AZ176" s="54"/>
      <c r="BA176" s="54"/>
      <c r="BB176" s="54"/>
      <c r="BC176" s="54"/>
      <c r="BD176" s="54"/>
      <c r="BE176" s="54"/>
      <c r="BF176" s="54"/>
      <c r="BG176" s="54"/>
      <c r="BH176" s="54"/>
      <c r="BI176" s="54"/>
      <c r="BJ176" s="54"/>
      <c r="BK176" s="54"/>
      <c r="BL176" s="54"/>
      <c r="BM176" s="85"/>
    </row>
    <row r="177" spans="1:65">
      <c r="A177" s="40">
        <v>2</v>
      </c>
      <c r="B177" s="41" t="s">
        <v>67</v>
      </c>
      <c r="C177" s="41">
        <v>2</v>
      </c>
      <c r="D177" s="41" t="s">
        <v>68</v>
      </c>
      <c r="E177" s="41">
        <v>7</v>
      </c>
      <c r="F177" s="41" t="s">
        <v>69</v>
      </c>
      <c r="G177" s="41">
        <v>6</v>
      </c>
      <c r="H177" s="41" t="s">
        <v>70</v>
      </c>
      <c r="I177" s="41">
        <v>4</v>
      </c>
      <c r="J177" s="41" t="s">
        <v>71</v>
      </c>
      <c r="K177" s="41" t="s">
        <v>72</v>
      </c>
      <c r="L177" s="41" t="s">
        <v>73</v>
      </c>
      <c r="M177" s="42">
        <v>222</v>
      </c>
      <c r="N177" s="41" t="s">
        <v>800</v>
      </c>
      <c r="O177" s="43"/>
      <c r="P177" s="44"/>
      <c r="Q177" s="40" t="s">
        <v>170</v>
      </c>
      <c r="R177" s="41" t="s">
        <v>929</v>
      </c>
      <c r="S177" s="45" t="s">
        <v>930</v>
      </c>
      <c r="T177" s="45" t="s">
        <v>931</v>
      </c>
      <c r="U177" s="41" t="s">
        <v>932</v>
      </c>
      <c r="V177" s="45" t="s">
        <v>80</v>
      </c>
      <c r="W177" s="41">
        <v>2644</v>
      </c>
      <c r="X177" s="41" t="s">
        <v>933</v>
      </c>
      <c r="Y177" s="58" t="s">
        <v>934</v>
      </c>
      <c r="Z177" s="47" t="s">
        <v>935</v>
      </c>
      <c r="AA177" s="44">
        <v>100</v>
      </c>
      <c r="AB177" s="49">
        <v>0</v>
      </c>
      <c r="AC177" s="45" t="s">
        <v>84</v>
      </c>
      <c r="AD177" s="44" t="s">
        <v>178</v>
      </c>
      <c r="AE177" s="50" t="s">
        <v>86</v>
      </c>
      <c r="AF177" s="45">
        <v>0</v>
      </c>
      <c r="AG177" s="45">
        <v>59.99</v>
      </c>
      <c r="AH177" s="45">
        <v>60</v>
      </c>
      <c r="AI177" s="45">
        <v>79.989999999999995</v>
      </c>
      <c r="AJ177" s="45">
        <v>80</v>
      </c>
      <c r="AK177" s="51">
        <v>110</v>
      </c>
      <c r="AL177" s="70">
        <v>0.58345642540620379</v>
      </c>
      <c r="AM177" s="70">
        <v>0.65203629457691492</v>
      </c>
      <c r="AN177" s="70">
        <v>17.453154673981853</v>
      </c>
      <c r="AO177" s="70">
        <v>8.5651709221354704</v>
      </c>
      <c r="AP177" s="70">
        <v>8.6316406414855447</v>
      </c>
      <c r="AQ177" s="70">
        <v>8.6284754167545898</v>
      </c>
      <c r="AR177" s="70">
        <v>8.6105391432791727</v>
      </c>
      <c r="AS177" s="70">
        <v>8.7867366533023841</v>
      </c>
      <c r="AT177" s="70">
        <v>8.7371481325174081</v>
      </c>
      <c r="AU177" s="70">
        <v>11.308998733910107</v>
      </c>
      <c r="AV177" s="70">
        <v>11.382853977632411</v>
      </c>
      <c r="AW177" s="70">
        <v>6.6405032707322222</v>
      </c>
      <c r="AX177" s="70">
        <v>99.980714285714285</v>
      </c>
      <c r="AY177" s="69"/>
      <c r="AZ177" s="54"/>
      <c r="BA177" s="54"/>
      <c r="BB177" s="54"/>
      <c r="BC177" s="54"/>
      <c r="BD177" s="54"/>
      <c r="BE177" s="54"/>
      <c r="BF177" s="54"/>
      <c r="BG177" s="54"/>
      <c r="BH177" s="54"/>
      <c r="BI177" s="54"/>
      <c r="BJ177" s="54"/>
      <c r="BK177" s="54"/>
      <c r="BL177" s="54"/>
      <c r="BM177" s="85"/>
    </row>
    <row r="178" spans="1:65">
      <c r="A178" s="40">
        <v>2</v>
      </c>
      <c r="B178" s="41" t="s">
        <v>67</v>
      </c>
      <c r="C178" s="41">
        <v>2</v>
      </c>
      <c r="D178" s="41" t="s">
        <v>68</v>
      </c>
      <c r="E178" s="41">
        <v>7</v>
      </c>
      <c r="F178" s="41" t="s">
        <v>69</v>
      </c>
      <c r="G178" s="41">
        <v>6</v>
      </c>
      <c r="H178" s="41" t="s">
        <v>70</v>
      </c>
      <c r="I178" s="41">
        <v>4</v>
      </c>
      <c r="J178" s="41" t="s">
        <v>71</v>
      </c>
      <c r="K178" s="41" t="s">
        <v>72</v>
      </c>
      <c r="L178" s="41" t="s">
        <v>73</v>
      </c>
      <c r="M178" s="42">
        <v>222</v>
      </c>
      <c r="N178" s="41" t="s">
        <v>800</v>
      </c>
      <c r="O178" s="43"/>
      <c r="P178" s="44"/>
      <c r="Q178" s="40" t="s">
        <v>180</v>
      </c>
      <c r="R178" s="41" t="s">
        <v>936</v>
      </c>
      <c r="S178" s="45" t="s">
        <v>930</v>
      </c>
      <c r="T178" s="45" t="s">
        <v>937</v>
      </c>
      <c r="U178" s="41" t="s">
        <v>938</v>
      </c>
      <c r="V178" s="45" t="s">
        <v>80</v>
      </c>
      <c r="W178" s="41">
        <v>2667</v>
      </c>
      <c r="X178" s="41" t="s">
        <v>805</v>
      </c>
      <c r="Y178" s="58" t="s">
        <v>939</v>
      </c>
      <c r="Z178" s="47" t="s">
        <v>935</v>
      </c>
      <c r="AA178" s="44">
        <v>100</v>
      </c>
      <c r="AB178" s="49">
        <v>0</v>
      </c>
      <c r="AC178" s="45" t="s">
        <v>84</v>
      </c>
      <c r="AD178" s="44" t="s">
        <v>178</v>
      </c>
      <c r="AE178" s="50" t="s">
        <v>86</v>
      </c>
      <c r="AF178" s="45">
        <v>0</v>
      </c>
      <c r="AG178" s="45">
        <v>59.99</v>
      </c>
      <c r="AH178" s="45">
        <v>60</v>
      </c>
      <c r="AI178" s="45">
        <v>79.989999999999995</v>
      </c>
      <c r="AJ178" s="45">
        <v>80</v>
      </c>
      <c r="AK178" s="51">
        <v>110</v>
      </c>
      <c r="AL178" s="71">
        <v>0.58345642540620379</v>
      </c>
      <c r="AM178" s="71">
        <v>0.65203629457691492</v>
      </c>
      <c r="AN178" s="71">
        <v>17.453154673981853</v>
      </c>
      <c r="AO178" s="71">
        <v>8.5651709221354704</v>
      </c>
      <c r="AP178" s="71">
        <v>8.6316406414855447</v>
      </c>
      <c r="AQ178" s="71">
        <v>8.6284754167545898</v>
      </c>
      <c r="AR178" s="71">
        <v>8.6105391432791727</v>
      </c>
      <c r="AS178" s="71">
        <v>8.7867366533023841</v>
      </c>
      <c r="AT178" s="71">
        <v>8.7371481325174081</v>
      </c>
      <c r="AU178" s="71">
        <v>0</v>
      </c>
      <c r="AV178" s="71">
        <v>11.382853977632411</v>
      </c>
      <c r="AW178" s="71">
        <v>6.6405032707322222</v>
      </c>
      <c r="AX178" s="71">
        <v>99.980714285714285</v>
      </c>
      <c r="AY178" s="69"/>
      <c r="AZ178" s="54"/>
      <c r="BA178" s="54"/>
      <c r="BB178" s="54"/>
      <c r="BC178" s="54"/>
      <c r="BD178" s="54"/>
      <c r="BE178" s="54"/>
      <c r="BF178" s="54"/>
      <c r="BG178" s="54"/>
      <c r="BH178" s="54"/>
      <c r="BI178" s="54"/>
      <c r="BJ178" s="54"/>
      <c r="BK178" s="54"/>
      <c r="BL178" s="54"/>
      <c r="BM178" s="85"/>
    </row>
    <row r="179" spans="1:65">
      <c r="A179" s="89">
        <v>2</v>
      </c>
      <c r="B179" s="90" t="s">
        <v>67</v>
      </c>
      <c r="C179" s="90">
        <v>2</v>
      </c>
      <c r="D179" s="90" t="s">
        <v>68</v>
      </c>
      <c r="E179" s="90">
        <v>7</v>
      </c>
      <c r="F179" s="90" t="s">
        <v>69</v>
      </c>
      <c r="G179" s="90">
        <v>6</v>
      </c>
      <c r="H179" s="90" t="s">
        <v>70</v>
      </c>
      <c r="I179" s="90">
        <v>4</v>
      </c>
      <c r="J179" s="90" t="s">
        <v>71</v>
      </c>
      <c r="K179" s="90" t="s">
        <v>72</v>
      </c>
      <c r="L179" s="90" t="s">
        <v>73</v>
      </c>
      <c r="M179" s="91">
        <v>223</v>
      </c>
      <c r="N179" s="90" t="s">
        <v>940</v>
      </c>
      <c r="O179" s="92">
        <v>1</v>
      </c>
      <c r="P179" s="93" t="s">
        <v>941</v>
      </c>
      <c r="Q179" s="89" t="s">
        <v>76</v>
      </c>
      <c r="R179" s="90" t="s">
        <v>941</v>
      </c>
      <c r="S179" s="90" t="s">
        <v>942</v>
      </c>
      <c r="T179" s="90" t="s">
        <v>943</v>
      </c>
      <c r="U179" s="90" t="s">
        <v>944</v>
      </c>
      <c r="V179" s="94" t="s">
        <v>80</v>
      </c>
      <c r="W179" s="90">
        <v>3084</v>
      </c>
      <c r="X179" s="94" t="s">
        <v>945</v>
      </c>
      <c r="Y179" s="95" t="s">
        <v>946</v>
      </c>
      <c r="Z179" s="96" t="s">
        <v>947</v>
      </c>
      <c r="AA179" s="93">
        <v>100</v>
      </c>
      <c r="AB179" s="97">
        <v>0</v>
      </c>
      <c r="AC179" s="94" t="s">
        <v>202</v>
      </c>
      <c r="AD179" s="93" t="s">
        <v>470</v>
      </c>
      <c r="AE179" s="98" t="s">
        <v>86</v>
      </c>
      <c r="AF179" s="94">
        <v>0</v>
      </c>
      <c r="AG179" s="94">
        <v>20</v>
      </c>
      <c r="AH179" s="94">
        <v>20.010000000000002</v>
      </c>
      <c r="AI179" s="94">
        <v>70</v>
      </c>
      <c r="AJ179" s="94">
        <v>70.010000000000005</v>
      </c>
      <c r="AK179" s="95">
        <v>110</v>
      </c>
      <c r="AL179" s="99"/>
      <c r="AM179" s="99"/>
      <c r="AN179" s="99"/>
      <c r="AO179" s="99">
        <v>5</v>
      </c>
      <c r="AP179" s="99">
        <v>10</v>
      </c>
      <c r="AQ179" s="99">
        <v>10</v>
      </c>
      <c r="AR179" s="99">
        <v>10</v>
      </c>
      <c r="AS179" s="99">
        <v>10</v>
      </c>
      <c r="AT179" s="99">
        <v>10</v>
      </c>
      <c r="AU179" s="99">
        <v>10</v>
      </c>
      <c r="AV179" s="99">
        <v>15</v>
      </c>
      <c r="AW179" s="99">
        <v>20</v>
      </c>
      <c r="AX179" s="99">
        <v>100</v>
      </c>
      <c r="AY179" s="99"/>
      <c r="AZ179" s="99"/>
      <c r="BA179" s="99"/>
      <c r="BB179" s="99"/>
      <c r="BC179" s="99">
        <v>5</v>
      </c>
      <c r="BD179" s="99"/>
      <c r="BE179" s="99"/>
      <c r="BF179" s="99"/>
      <c r="BG179" s="99"/>
      <c r="BH179" s="99"/>
      <c r="BI179" s="99"/>
      <c r="BJ179" s="99"/>
      <c r="BK179" s="99"/>
      <c r="BL179" s="99"/>
      <c r="BM179" s="85"/>
    </row>
    <row r="180" spans="1:65">
      <c r="A180" s="89">
        <v>2</v>
      </c>
      <c r="B180" s="90" t="s">
        <v>67</v>
      </c>
      <c r="C180" s="90">
        <v>2</v>
      </c>
      <c r="D180" s="90" t="s">
        <v>68</v>
      </c>
      <c r="E180" s="90">
        <v>7</v>
      </c>
      <c r="F180" s="90" t="s">
        <v>69</v>
      </c>
      <c r="G180" s="90">
        <v>6</v>
      </c>
      <c r="H180" s="90" t="s">
        <v>70</v>
      </c>
      <c r="I180" s="90">
        <v>4</v>
      </c>
      <c r="J180" s="90" t="s">
        <v>71</v>
      </c>
      <c r="K180" s="90" t="s">
        <v>72</v>
      </c>
      <c r="L180" s="90" t="s">
        <v>73</v>
      </c>
      <c r="M180" s="91">
        <v>223</v>
      </c>
      <c r="N180" s="90" t="s">
        <v>940</v>
      </c>
      <c r="O180" s="92">
        <v>1</v>
      </c>
      <c r="P180" s="93" t="s">
        <v>941</v>
      </c>
      <c r="Q180" s="89" t="s">
        <v>87</v>
      </c>
      <c r="R180" s="90" t="s">
        <v>948</v>
      </c>
      <c r="S180" s="90" t="s">
        <v>942</v>
      </c>
      <c r="T180" s="90" t="s">
        <v>949</v>
      </c>
      <c r="U180" s="90" t="s">
        <v>950</v>
      </c>
      <c r="V180" s="94" t="s">
        <v>80</v>
      </c>
      <c r="W180" s="90">
        <v>6029</v>
      </c>
      <c r="X180" s="90" t="s">
        <v>951</v>
      </c>
      <c r="Y180" s="100" t="s">
        <v>952</v>
      </c>
      <c r="Z180" s="101" t="s">
        <v>209</v>
      </c>
      <c r="AA180" s="93">
        <v>100</v>
      </c>
      <c r="AB180" s="97">
        <v>0</v>
      </c>
      <c r="AC180" s="94" t="s">
        <v>84</v>
      </c>
      <c r="AD180" s="93" t="s">
        <v>85</v>
      </c>
      <c r="AE180" s="98" t="s">
        <v>86</v>
      </c>
      <c r="AF180" s="94">
        <v>0</v>
      </c>
      <c r="AG180" s="94">
        <v>60</v>
      </c>
      <c r="AH180" s="94">
        <v>60.01</v>
      </c>
      <c r="AI180" s="94">
        <v>90</v>
      </c>
      <c r="AJ180" s="94">
        <v>90.01</v>
      </c>
      <c r="AK180" s="95">
        <v>110</v>
      </c>
      <c r="AL180" s="99"/>
      <c r="AM180" s="99"/>
      <c r="AN180" s="99"/>
      <c r="AO180" s="99">
        <v>5</v>
      </c>
      <c r="AP180" s="99">
        <v>10</v>
      </c>
      <c r="AQ180" s="99">
        <v>10</v>
      </c>
      <c r="AR180" s="99">
        <v>10</v>
      </c>
      <c r="AS180" s="99">
        <v>10</v>
      </c>
      <c r="AT180" s="99">
        <v>10</v>
      </c>
      <c r="AU180" s="99">
        <v>10</v>
      </c>
      <c r="AV180" s="99">
        <v>15</v>
      </c>
      <c r="AW180" s="99">
        <v>20</v>
      </c>
      <c r="AX180" s="99">
        <v>100</v>
      </c>
      <c r="AY180" s="99"/>
      <c r="AZ180" s="99"/>
      <c r="BA180" s="99"/>
      <c r="BB180" s="99"/>
      <c r="BC180" s="99">
        <v>5</v>
      </c>
      <c r="BD180" s="99"/>
      <c r="BE180" s="99"/>
      <c r="BF180" s="99"/>
      <c r="BG180" s="99"/>
      <c r="BH180" s="99"/>
      <c r="BI180" s="99"/>
      <c r="BJ180" s="99"/>
      <c r="BK180" s="99"/>
      <c r="BL180" s="99"/>
      <c r="BM180" s="85"/>
    </row>
    <row r="181" spans="1:65">
      <c r="A181" s="89">
        <v>2</v>
      </c>
      <c r="B181" s="90" t="s">
        <v>67</v>
      </c>
      <c r="C181" s="90">
        <v>2</v>
      </c>
      <c r="D181" s="90" t="s">
        <v>68</v>
      </c>
      <c r="E181" s="90">
        <v>7</v>
      </c>
      <c r="F181" s="90" t="s">
        <v>69</v>
      </c>
      <c r="G181" s="90">
        <v>6</v>
      </c>
      <c r="H181" s="90" t="s">
        <v>70</v>
      </c>
      <c r="I181" s="90">
        <v>4</v>
      </c>
      <c r="J181" s="90" t="s">
        <v>71</v>
      </c>
      <c r="K181" s="90" t="s">
        <v>72</v>
      </c>
      <c r="L181" s="90" t="s">
        <v>73</v>
      </c>
      <c r="M181" s="91">
        <v>223</v>
      </c>
      <c r="N181" s="90" t="s">
        <v>940</v>
      </c>
      <c r="O181" s="92">
        <v>1</v>
      </c>
      <c r="P181" s="93" t="s">
        <v>941</v>
      </c>
      <c r="Q181" s="89" t="s">
        <v>87</v>
      </c>
      <c r="R181" s="90" t="s">
        <v>953</v>
      </c>
      <c r="S181" s="90" t="s">
        <v>942</v>
      </c>
      <c r="T181" s="90" t="s">
        <v>954</v>
      </c>
      <c r="U181" s="90" t="s">
        <v>950</v>
      </c>
      <c r="V181" s="94" t="s">
        <v>80</v>
      </c>
      <c r="W181" s="90">
        <v>6527</v>
      </c>
      <c r="X181" s="90" t="s">
        <v>955</v>
      </c>
      <c r="Y181" s="100" t="s">
        <v>956</v>
      </c>
      <c r="Z181" s="101" t="s">
        <v>957</v>
      </c>
      <c r="AA181" s="93">
        <v>100</v>
      </c>
      <c r="AB181" s="97">
        <v>72</v>
      </c>
      <c r="AC181" s="94" t="s">
        <v>84</v>
      </c>
      <c r="AD181" s="93" t="s">
        <v>85</v>
      </c>
      <c r="AE181" s="98" t="s">
        <v>86</v>
      </c>
      <c r="AF181" s="94">
        <v>0</v>
      </c>
      <c r="AG181" s="94">
        <v>60</v>
      </c>
      <c r="AH181" s="94">
        <v>60.01</v>
      </c>
      <c r="AI181" s="94">
        <v>80</v>
      </c>
      <c r="AJ181" s="94">
        <v>80.010000000000005</v>
      </c>
      <c r="AK181" s="95">
        <v>110</v>
      </c>
      <c r="AL181" s="99"/>
      <c r="AM181" s="99"/>
      <c r="AN181" s="99"/>
      <c r="AO181" s="99">
        <v>5</v>
      </c>
      <c r="AP181" s="99">
        <v>10</v>
      </c>
      <c r="AQ181" s="99">
        <v>10</v>
      </c>
      <c r="AR181" s="99">
        <v>10</v>
      </c>
      <c r="AS181" s="99">
        <v>10</v>
      </c>
      <c r="AT181" s="99">
        <v>10</v>
      </c>
      <c r="AU181" s="99">
        <v>10</v>
      </c>
      <c r="AV181" s="99">
        <v>15</v>
      </c>
      <c r="AW181" s="99">
        <v>20</v>
      </c>
      <c r="AX181" s="99">
        <v>100</v>
      </c>
      <c r="AY181" s="99"/>
      <c r="AZ181" s="99"/>
      <c r="BA181" s="99"/>
      <c r="BB181" s="99"/>
      <c r="BC181" s="99">
        <v>5</v>
      </c>
      <c r="BD181" s="99"/>
      <c r="BE181" s="99"/>
      <c r="BF181" s="99"/>
      <c r="BG181" s="99"/>
      <c r="BH181" s="99"/>
      <c r="BI181" s="99"/>
      <c r="BJ181" s="99"/>
      <c r="BK181" s="99"/>
      <c r="BL181" s="99"/>
      <c r="BM181" s="85"/>
    </row>
    <row r="182" spans="1:65">
      <c r="A182" s="89">
        <v>2</v>
      </c>
      <c r="B182" s="90" t="s">
        <v>67</v>
      </c>
      <c r="C182" s="90">
        <v>2</v>
      </c>
      <c r="D182" s="90" t="s">
        <v>68</v>
      </c>
      <c r="E182" s="90">
        <v>7</v>
      </c>
      <c r="F182" s="90" t="s">
        <v>69</v>
      </c>
      <c r="G182" s="90">
        <v>6</v>
      </c>
      <c r="H182" s="90" t="s">
        <v>70</v>
      </c>
      <c r="I182" s="90">
        <v>4</v>
      </c>
      <c r="J182" s="90" t="s">
        <v>71</v>
      </c>
      <c r="K182" s="90" t="s">
        <v>72</v>
      </c>
      <c r="L182" s="90" t="s">
        <v>73</v>
      </c>
      <c r="M182" s="91">
        <v>223</v>
      </c>
      <c r="N182" s="90" t="s">
        <v>940</v>
      </c>
      <c r="O182" s="92">
        <v>2</v>
      </c>
      <c r="P182" s="93" t="s">
        <v>958</v>
      </c>
      <c r="Q182" s="89" t="s">
        <v>76</v>
      </c>
      <c r="R182" s="90" t="s">
        <v>958</v>
      </c>
      <c r="S182" s="90" t="s">
        <v>959</v>
      </c>
      <c r="T182" s="90" t="s">
        <v>960</v>
      </c>
      <c r="U182" s="90" t="s">
        <v>961</v>
      </c>
      <c r="V182" s="94" t="s">
        <v>80</v>
      </c>
      <c r="W182" s="90">
        <v>3120</v>
      </c>
      <c r="X182" s="90" t="s">
        <v>962</v>
      </c>
      <c r="Y182" s="100" t="s">
        <v>963</v>
      </c>
      <c r="Z182" s="101" t="s">
        <v>964</v>
      </c>
      <c r="AA182" s="93">
        <v>100</v>
      </c>
      <c r="AB182" s="97">
        <v>0</v>
      </c>
      <c r="AC182" s="94" t="s">
        <v>84</v>
      </c>
      <c r="AD182" s="93" t="s">
        <v>965</v>
      </c>
      <c r="AE182" s="98" t="s">
        <v>86</v>
      </c>
      <c r="AF182" s="94">
        <v>0</v>
      </c>
      <c r="AG182" s="94">
        <v>30</v>
      </c>
      <c r="AH182" s="94">
        <v>30.01</v>
      </c>
      <c r="AI182" s="94">
        <v>70</v>
      </c>
      <c r="AJ182" s="94">
        <v>70.010000000000005</v>
      </c>
      <c r="AK182" s="95">
        <v>110</v>
      </c>
      <c r="AL182" s="102">
        <v>0</v>
      </c>
      <c r="AM182" s="102">
        <v>0.02</v>
      </c>
      <c r="AN182" s="102">
        <v>0.03</v>
      </c>
      <c r="AO182" s="102">
        <v>0.1</v>
      </c>
      <c r="AP182" s="102">
        <v>0.1</v>
      </c>
      <c r="AQ182" s="102">
        <v>0.1</v>
      </c>
      <c r="AR182" s="102">
        <v>0.1</v>
      </c>
      <c r="AS182" s="102">
        <v>0.1</v>
      </c>
      <c r="AT182" s="102">
        <v>0.1</v>
      </c>
      <c r="AU182" s="102">
        <v>0.12</v>
      </c>
      <c r="AV182" s="102">
        <v>0.13</v>
      </c>
      <c r="AW182" s="102">
        <v>0.1</v>
      </c>
      <c r="AX182" s="99">
        <v>100</v>
      </c>
      <c r="AY182" s="99"/>
      <c r="AZ182" s="102">
        <v>0</v>
      </c>
      <c r="BA182" s="102">
        <v>0.02</v>
      </c>
      <c r="BB182" s="102">
        <v>0.03</v>
      </c>
      <c r="BC182" s="102">
        <v>0.1</v>
      </c>
      <c r="BD182" s="102"/>
      <c r="BE182" s="99"/>
      <c r="BF182" s="99"/>
      <c r="BG182" s="99"/>
      <c r="BH182" s="99"/>
      <c r="BI182" s="99"/>
      <c r="BJ182" s="99"/>
      <c r="BK182" s="99"/>
      <c r="BL182" s="99"/>
      <c r="BM182" s="85"/>
    </row>
    <row r="183" spans="1:65">
      <c r="A183" s="89">
        <v>2</v>
      </c>
      <c r="B183" s="90" t="s">
        <v>67</v>
      </c>
      <c r="C183" s="90">
        <v>2</v>
      </c>
      <c r="D183" s="90" t="s">
        <v>68</v>
      </c>
      <c r="E183" s="90">
        <v>7</v>
      </c>
      <c r="F183" s="90" t="s">
        <v>69</v>
      </c>
      <c r="G183" s="90">
        <v>6</v>
      </c>
      <c r="H183" s="90" t="s">
        <v>70</v>
      </c>
      <c r="I183" s="90">
        <v>4</v>
      </c>
      <c r="J183" s="90" t="s">
        <v>71</v>
      </c>
      <c r="K183" s="90" t="s">
        <v>72</v>
      </c>
      <c r="L183" s="90" t="s">
        <v>73</v>
      </c>
      <c r="M183" s="91">
        <v>223</v>
      </c>
      <c r="N183" s="90" t="s">
        <v>940</v>
      </c>
      <c r="O183" s="92">
        <v>2</v>
      </c>
      <c r="P183" s="93" t="s">
        <v>958</v>
      </c>
      <c r="Q183" s="89" t="s">
        <v>87</v>
      </c>
      <c r="R183" s="90" t="s">
        <v>966</v>
      </c>
      <c r="S183" s="90" t="s">
        <v>967</v>
      </c>
      <c r="T183" s="90" t="s">
        <v>968</v>
      </c>
      <c r="U183" s="90" t="s">
        <v>969</v>
      </c>
      <c r="V183" s="94" t="s">
        <v>80</v>
      </c>
      <c r="W183" s="90">
        <v>3161</v>
      </c>
      <c r="X183" s="90" t="s">
        <v>970</v>
      </c>
      <c r="Y183" s="100" t="s">
        <v>971</v>
      </c>
      <c r="Z183" s="101" t="s">
        <v>972</v>
      </c>
      <c r="AA183" s="93">
        <v>100</v>
      </c>
      <c r="AB183" s="97">
        <v>0</v>
      </c>
      <c r="AC183" s="94" t="s">
        <v>84</v>
      </c>
      <c r="AD183" s="93" t="s">
        <v>965</v>
      </c>
      <c r="AE183" s="98" t="s">
        <v>86</v>
      </c>
      <c r="AF183" s="94">
        <v>0</v>
      </c>
      <c r="AG183" s="94">
        <v>30</v>
      </c>
      <c r="AH183" s="94">
        <v>30.01</v>
      </c>
      <c r="AI183" s="94">
        <v>70</v>
      </c>
      <c r="AJ183" s="94">
        <v>70.010000000000005</v>
      </c>
      <c r="AK183" s="95">
        <v>110</v>
      </c>
      <c r="AL183" s="102">
        <v>0.02</v>
      </c>
      <c r="AM183" s="102">
        <v>0.03</v>
      </c>
      <c r="AN183" s="102">
        <v>0.1</v>
      </c>
      <c r="AO183" s="102">
        <v>0.1</v>
      </c>
      <c r="AP183" s="102">
        <v>0.1</v>
      </c>
      <c r="AQ183" s="102">
        <v>0.1</v>
      </c>
      <c r="AR183" s="102">
        <v>0.1</v>
      </c>
      <c r="AS183" s="102">
        <v>0.1</v>
      </c>
      <c r="AT183" s="102">
        <v>0.12</v>
      </c>
      <c r="AU183" s="102">
        <v>0.13</v>
      </c>
      <c r="AV183" s="102">
        <v>0.1</v>
      </c>
      <c r="AW183" s="102">
        <v>0</v>
      </c>
      <c r="AX183" s="99">
        <v>100</v>
      </c>
      <c r="AY183" s="99"/>
      <c r="AZ183" s="102">
        <v>0.02</v>
      </c>
      <c r="BA183" s="102">
        <v>0.03</v>
      </c>
      <c r="BB183" s="102">
        <v>0.1</v>
      </c>
      <c r="BC183" s="102">
        <v>0.1</v>
      </c>
      <c r="BD183" s="102"/>
      <c r="BE183" s="99"/>
      <c r="BF183" s="99"/>
      <c r="BG183" s="99"/>
      <c r="BH183" s="99"/>
      <c r="BI183" s="99"/>
      <c r="BJ183" s="99"/>
      <c r="BK183" s="99"/>
      <c r="BL183" s="99"/>
      <c r="BM183" s="85"/>
    </row>
    <row r="184" spans="1:65">
      <c r="A184" s="89">
        <v>2</v>
      </c>
      <c r="B184" s="90" t="s">
        <v>67</v>
      </c>
      <c r="C184" s="90">
        <v>2</v>
      </c>
      <c r="D184" s="90" t="s">
        <v>68</v>
      </c>
      <c r="E184" s="90">
        <v>7</v>
      </c>
      <c r="F184" s="90" t="s">
        <v>69</v>
      </c>
      <c r="G184" s="90">
        <v>6</v>
      </c>
      <c r="H184" s="90" t="s">
        <v>70</v>
      </c>
      <c r="I184" s="90">
        <v>4</v>
      </c>
      <c r="J184" s="90" t="s">
        <v>71</v>
      </c>
      <c r="K184" s="90" t="s">
        <v>72</v>
      </c>
      <c r="L184" s="90" t="s">
        <v>73</v>
      </c>
      <c r="M184" s="91">
        <v>223</v>
      </c>
      <c r="N184" s="90" t="s">
        <v>940</v>
      </c>
      <c r="O184" s="92">
        <v>2</v>
      </c>
      <c r="P184" s="93" t="s">
        <v>958</v>
      </c>
      <c r="Q184" s="89" t="s">
        <v>87</v>
      </c>
      <c r="R184" s="90" t="s">
        <v>973</v>
      </c>
      <c r="S184" s="90" t="s">
        <v>967</v>
      </c>
      <c r="T184" s="90" t="s">
        <v>974</v>
      </c>
      <c r="U184" s="90" t="s">
        <v>969</v>
      </c>
      <c r="V184" s="94" t="s">
        <v>80</v>
      </c>
      <c r="W184" s="90">
        <v>3163</v>
      </c>
      <c r="X184" s="90" t="s">
        <v>975</v>
      </c>
      <c r="Y184" s="100" t="s">
        <v>976</v>
      </c>
      <c r="Z184" s="101" t="s">
        <v>977</v>
      </c>
      <c r="AA184" s="93">
        <v>100</v>
      </c>
      <c r="AB184" s="97">
        <v>0</v>
      </c>
      <c r="AC184" s="94" t="s">
        <v>84</v>
      </c>
      <c r="AD184" s="93" t="s">
        <v>965</v>
      </c>
      <c r="AE184" s="98" t="s">
        <v>86</v>
      </c>
      <c r="AF184" s="94">
        <v>0</v>
      </c>
      <c r="AG184" s="94">
        <v>30</v>
      </c>
      <c r="AH184" s="94">
        <v>30.01</v>
      </c>
      <c r="AI184" s="94">
        <v>70</v>
      </c>
      <c r="AJ184" s="94">
        <v>70.010000000000005</v>
      </c>
      <c r="AK184" s="95">
        <v>110</v>
      </c>
      <c r="AL184" s="102">
        <v>0</v>
      </c>
      <c r="AM184" s="102">
        <v>0.02</v>
      </c>
      <c r="AN184" s="102">
        <v>0.03</v>
      </c>
      <c r="AO184" s="102">
        <v>0.1</v>
      </c>
      <c r="AP184" s="102">
        <v>0.1</v>
      </c>
      <c r="AQ184" s="102">
        <v>0.1</v>
      </c>
      <c r="AR184" s="102">
        <v>0.1</v>
      </c>
      <c r="AS184" s="102">
        <v>0.1</v>
      </c>
      <c r="AT184" s="102">
        <v>0.1</v>
      </c>
      <c r="AU184" s="102">
        <v>0.12</v>
      </c>
      <c r="AV184" s="102">
        <v>0.13</v>
      </c>
      <c r="AW184" s="102">
        <v>0.1</v>
      </c>
      <c r="AX184" s="99">
        <v>100</v>
      </c>
      <c r="AY184" s="99"/>
      <c r="AZ184" s="102">
        <v>0</v>
      </c>
      <c r="BA184" s="102">
        <v>0.02</v>
      </c>
      <c r="BB184" s="102">
        <v>0.03</v>
      </c>
      <c r="BC184" s="102">
        <v>0.1</v>
      </c>
      <c r="BD184" s="102"/>
      <c r="BE184" s="99"/>
      <c r="BF184" s="99"/>
      <c r="BG184" s="99"/>
      <c r="BH184" s="99"/>
      <c r="BI184" s="99"/>
      <c r="BJ184" s="99"/>
      <c r="BK184" s="99"/>
      <c r="BL184" s="99"/>
      <c r="BM184" s="85"/>
    </row>
    <row r="185" spans="1:65">
      <c r="A185" s="89">
        <v>2</v>
      </c>
      <c r="B185" s="90" t="s">
        <v>67</v>
      </c>
      <c r="C185" s="90">
        <v>2</v>
      </c>
      <c r="D185" s="90" t="s">
        <v>68</v>
      </c>
      <c r="E185" s="90">
        <v>7</v>
      </c>
      <c r="F185" s="90" t="s">
        <v>69</v>
      </c>
      <c r="G185" s="90">
        <v>6</v>
      </c>
      <c r="H185" s="90" t="s">
        <v>70</v>
      </c>
      <c r="I185" s="90">
        <v>4</v>
      </c>
      <c r="J185" s="90" t="s">
        <v>71</v>
      </c>
      <c r="K185" s="90" t="s">
        <v>72</v>
      </c>
      <c r="L185" s="90" t="s">
        <v>73</v>
      </c>
      <c r="M185" s="91">
        <v>223</v>
      </c>
      <c r="N185" s="90" t="s">
        <v>940</v>
      </c>
      <c r="O185" s="92">
        <v>2</v>
      </c>
      <c r="P185" s="93" t="s">
        <v>958</v>
      </c>
      <c r="Q185" s="89" t="s">
        <v>87</v>
      </c>
      <c r="R185" s="90" t="s">
        <v>978</v>
      </c>
      <c r="S185" s="90" t="s">
        <v>979</v>
      </c>
      <c r="T185" s="90" t="s">
        <v>980</v>
      </c>
      <c r="U185" s="90" t="s">
        <v>969</v>
      </c>
      <c r="V185" s="94" t="s">
        <v>80</v>
      </c>
      <c r="W185" s="90">
        <v>3167</v>
      </c>
      <c r="X185" s="90" t="s">
        <v>981</v>
      </c>
      <c r="Y185" s="100" t="s">
        <v>982</v>
      </c>
      <c r="Z185" s="101" t="s">
        <v>977</v>
      </c>
      <c r="AA185" s="93">
        <v>100</v>
      </c>
      <c r="AB185" s="97">
        <v>0</v>
      </c>
      <c r="AC185" s="94" t="s">
        <v>84</v>
      </c>
      <c r="AD185" s="93" t="s">
        <v>965</v>
      </c>
      <c r="AE185" s="98" t="s">
        <v>86</v>
      </c>
      <c r="AF185" s="94">
        <v>0</v>
      </c>
      <c r="AG185" s="94">
        <v>30</v>
      </c>
      <c r="AH185" s="94">
        <v>30.01</v>
      </c>
      <c r="AI185" s="94">
        <v>70</v>
      </c>
      <c r="AJ185" s="94">
        <v>70.010000000000005</v>
      </c>
      <c r="AK185" s="95">
        <v>110</v>
      </c>
      <c r="AL185" s="102">
        <v>0</v>
      </c>
      <c r="AM185" s="102">
        <v>0.02</v>
      </c>
      <c r="AN185" s="102">
        <v>0.03</v>
      </c>
      <c r="AO185" s="102">
        <v>0.1</v>
      </c>
      <c r="AP185" s="102">
        <v>0.1</v>
      </c>
      <c r="AQ185" s="102">
        <v>0.1</v>
      </c>
      <c r="AR185" s="102">
        <v>0.1</v>
      </c>
      <c r="AS185" s="102">
        <v>0.1</v>
      </c>
      <c r="AT185" s="102">
        <v>0.1</v>
      </c>
      <c r="AU185" s="102">
        <v>0.12</v>
      </c>
      <c r="AV185" s="102">
        <v>0.13</v>
      </c>
      <c r="AW185" s="102">
        <v>0.1</v>
      </c>
      <c r="AX185" s="99">
        <v>100</v>
      </c>
      <c r="AY185" s="99"/>
      <c r="AZ185" s="102">
        <v>0</v>
      </c>
      <c r="BA185" s="102">
        <v>0.02</v>
      </c>
      <c r="BB185" s="102">
        <v>0.03</v>
      </c>
      <c r="BC185" s="102">
        <v>0.1</v>
      </c>
      <c r="BD185" s="102"/>
      <c r="BE185" s="99"/>
      <c r="BF185" s="99"/>
      <c r="BG185" s="99"/>
      <c r="BH185" s="99"/>
      <c r="BI185" s="99"/>
      <c r="BJ185" s="99"/>
      <c r="BK185" s="99"/>
      <c r="BL185" s="99"/>
      <c r="BM185" s="85"/>
    </row>
    <row r="186" spans="1:65">
      <c r="A186" s="89">
        <v>2</v>
      </c>
      <c r="B186" s="90" t="s">
        <v>67</v>
      </c>
      <c r="C186" s="90">
        <v>2</v>
      </c>
      <c r="D186" s="90" t="s">
        <v>68</v>
      </c>
      <c r="E186" s="90">
        <v>7</v>
      </c>
      <c r="F186" s="90" t="s">
        <v>69</v>
      </c>
      <c r="G186" s="90">
        <v>6</v>
      </c>
      <c r="H186" s="90" t="s">
        <v>70</v>
      </c>
      <c r="I186" s="90">
        <v>4</v>
      </c>
      <c r="J186" s="90" t="s">
        <v>71</v>
      </c>
      <c r="K186" s="90" t="s">
        <v>72</v>
      </c>
      <c r="L186" s="90" t="s">
        <v>73</v>
      </c>
      <c r="M186" s="91">
        <v>223</v>
      </c>
      <c r="N186" s="90" t="s">
        <v>940</v>
      </c>
      <c r="O186" s="92">
        <v>2</v>
      </c>
      <c r="P186" s="93" t="s">
        <v>958</v>
      </c>
      <c r="Q186" s="89" t="s">
        <v>87</v>
      </c>
      <c r="R186" s="90" t="s">
        <v>983</v>
      </c>
      <c r="S186" s="90" t="s">
        <v>967</v>
      </c>
      <c r="T186" s="90" t="s">
        <v>984</v>
      </c>
      <c r="U186" s="90" t="s">
        <v>969</v>
      </c>
      <c r="V186" s="94" t="s">
        <v>80</v>
      </c>
      <c r="W186" s="90">
        <v>3175</v>
      </c>
      <c r="X186" s="90" t="s">
        <v>985</v>
      </c>
      <c r="Y186" s="100" t="s">
        <v>986</v>
      </c>
      <c r="Z186" s="101" t="s">
        <v>987</v>
      </c>
      <c r="AA186" s="93">
        <v>100</v>
      </c>
      <c r="AB186" s="97">
        <v>0</v>
      </c>
      <c r="AC186" s="94" t="s">
        <v>84</v>
      </c>
      <c r="AD186" s="93" t="s">
        <v>965</v>
      </c>
      <c r="AE186" s="98" t="s">
        <v>86</v>
      </c>
      <c r="AF186" s="94">
        <v>0</v>
      </c>
      <c r="AG186" s="94">
        <v>30</v>
      </c>
      <c r="AH186" s="94">
        <v>30.01</v>
      </c>
      <c r="AI186" s="94">
        <v>70</v>
      </c>
      <c r="AJ186" s="94">
        <v>70.010000000000005</v>
      </c>
      <c r="AK186" s="95">
        <v>110</v>
      </c>
      <c r="AL186" s="102">
        <v>0</v>
      </c>
      <c r="AM186" s="102">
        <v>0.02</v>
      </c>
      <c r="AN186" s="102">
        <v>0.03</v>
      </c>
      <c r="AO186" s="102">
        <v>0.1</v>
      </c>
      <c r="AP186" s="102">
        <v>0.1</v>
      </c>
      <c r="AQ186" s="102">
        <v>0.1</v>
      </c>
      <c r="AR186" s="102">
        <v>0.1</v>
      </c>
      <c r="AS186" s="102">
        <v>0.1</v>
      </c>
      <c r="AT186" s="102">
        <v>0.1</v>
      </c>
      <c r="AU186" s="102">
        <v>0.12</v>
      </c>
      <c r="AV186" s="102">
        <v>0.13</v>
      </c>
      <c r="AW186" s="102">
        <v>0.1</v>
      </c>
      <c r="AX186" s="99">
        <v>100</v>
      </c>
      <c r="AY186" s="99"/>
      <c r="AZ186" s="102">
        <v>0</v>
      </c>
      <c r="BA186" s="102">
        <v>0.02</v>
      </c>
      <c r="BB186" s="102">
        <v>0.03</v>
      </c>
      <c r="BC186" s="102">
        <v>0.1</v>
      </c>
      <c r="BD186" s="102"/>
      <c r="BE186" s="99"/>
      <c r="BF186" s="99"/>
      <c r="BG186" s="99"/>
      <c r="BH186" s="99"/>
      <c r="BI186" s="99"/>
      <c r="BJ186" s="99"/>
      <c r="BK186" s="99"/>
      <c r="BL186" s="99"/>
      <c r="BM186" s="85"/>
    </row>
    <row r="187" spans="1:65">
      <c r="A187" s="89">
        <v>2</v>
      </c>
      <c r="B187" s="90" t="s">
        <v>67</v>
      </c>
      <c r="C187" s="90">
        <v>2</v>
      </c>
      <c r="D187" s="90" t="s">
        <v>68</v>
      </c>
      <c r="E187" s="90">
        <v>7</v>
      </c>
      <c r="F187" s="90" t="s">
        <v>69</v>
      </c>
      <c r="G187" s="90">
        <v>6</v>
      </c>
      <c r="H187" s="90" t="s">
        <v>70</v>
      </c>
      <c r="I187" s="90">
        <v>4</v>
      </c>
      <c r="J187" s="90" t="s">
        <v>71</v>
      </c>
      <c r="K187" s="90" t="s">
        <v>72</v>
      </c>
      <c r="L187" s="90" t="s">
        <v>73</v>
      </c>
      <c r="M187" s="91">
        <v>223</v>
      </c>
      <c r="N187" s="90" t="s">
        <v>940</v>
      </c>
      <c r="O187" s="92">
        <v>2</v>
      </c>
      <c r="P187" s="93" t="s">
        <v>958</v>
      </c>
      <c r="Q187" s="89" t="s">
        <v>87</v>
      </c>
      <c r="R187" s="90" t="s">
        <v>988</v>
      </c>
      <c r="S187" s="90" t="s">
        <v>967</v>
      </c>
      <c r="T187" s="90" t="s">
        <v>989</v>
      </c>
      <c r="U187" s="90" t="s">
        <v>969</v>
      </c>
      <c r="V187" s="94" t="s">
        <v>80</v>
      </c>
      <c r="W187" s="90">
        <v>3177</v>
      </c>
      <c r="X187" s="90" t="s">
        <v>990</v>
      </c>
      <c r="Y187" s="100" t="s">
        <v>991</v>
      </c>
      <c r="Z187" s="101" t="s">
        <v>992</v>
      </c>
      <c r="AA187" s="93">
        <v>100</v>
      </c>
      <c r="AB187" s="97">
        <v>0</v>
      </c>
      <c r="AC187" s="94" t="s">
        <v>84</v>
      </c>
      <c r="AD187" s="93" t="s">
        <v>965</v>
      </c>
      <c r="AE187" s="98" t="s">
        <v>86</v>
      </c>
      <c r="AF187" s="94">
        <v>0</v>
      </c>
      <c r="AG187" s="94">
        <v>60</v>
      </c>
      <c r="AH187" s="94">
        <v>60.01</v>
      </c>
      <c r="AI187" s="94">
        <v>80</v>
      </c>
      <c r="AJ187" s="94">
        <v>80.010000000000005</v>
      </c>
      <c r="AK187" s="95">
        <v>110</v>
      </c>
      <c r="AL187" s="102">
        <v>0</v>
      </c>
      <c r="AM187" s="102">
        <v>0.02</v>
      </c>
      <c r="AN187" s="102">
        <v>0.03</v>
      </c>
      <c r="AO187" s="102">
        <v>0.1</v>
      </c>
      <c r="AP187" s="102">
        <v>0.1</v>
      </c>
      <c r="AQ187" s="102">
        <v>0.1</v>
      </c>
      <c r="AR187" s="102">
        <v>0.1</v>
      </c>
      <c r="AS187" s="102">
        <v>0.1</v>
      </c>
      <c r="AT187" s="102">
        <v>0.1</v>
      </c>
      <c r="AU187" s="102">
        <v>0.12</v>
      </c>
      <c r="AV187" s="102">
        <v>0.13</v>
      </c>
      <c r="AW187" s="102">
        <v>0.1</v>
      </c>
      <c r="AX187" s="99">
        <v>100</v>
      </c>
      <c r="AY187" s="99"/>
      <c r="AZ187" s="102">
        <v>0</v>
      </c>
      <c r="BA187" s="102">
        <v>0.02</v>
      </c>
      <c r="BB187" s="102">
        <v>0.03</v>
      </c>
      <c r="BC187" s="102">
        <v>0.1</v>
      </c>
      <c r="BD187" s="102"/>
      <c r="BE187" s="99"/>
      <c r="BF187" s="99"/>
      <c r="BG187" s="99"/>
      <c r="BH187" s="99"/>
      <c r="BI187" s="99"/>
      <c r="BJ187" s="99"/>
      <c r="BK187" s="99"/>
      <c r="BL187" s="99"/>
      <c r="BM187" s="85"/>
    </row>
    <row r="188" spans="1:65">
      <c r="A188" s="89">
        <v>2</v>
      </c>
      <c r="B188" s="90" t="s">
        <v>67</v>
      </c>
      <c r="C188" s="90">
        <v>2</v>
      </c>
      <c r="D188" s="90" t="s">
        <v>68</v>
      </c>
      <c r="E188" s="90">
        <v>7</v>
      </c>
      <c r="F188" s="90" t="s">
        <v>69</v>
      </c>
      <c r="G188" s="90">
        <v>6</v>
      </c>
      <c r="H188" s="90" t="s">
        <v>70</v>
      </c>
      <c r="I188" s="90">
        <v>4</v>
      </c>
      <c r="J188" s="90" t="s">
        <v>71</v>
      </c>
      <c r="K188" s="90" t="s">
        <v>72</v>
      </c>
      <c r="L188" s="90" t="s">
        <v>73</v>
      </c>
      <c r="M188" s="91">
        <v>223</v>
      </c>
      <c r="N188" s="90" t="s">
        <v>940</v>
      </c>
      <c r="O188" s="92">
        <v>2</v>
      </c>
      <c r="P188" s="93" t="s">
        <v>958</v>
      </c>
      <c r="Q188" s="89" t="s">
        <v>87</v>
      </c>
      <c r="R188" s="90" t="s">
        <v>993</v>
      </c>
      <c r="S188" s="90" t="s">
        <v>967</v>
      </c>
      <c r="T188" s="90" t="s">
        <v>994</v>
      </c>
      <c r="U188" s="90" t="s">
        <v>969</v>
      </c>
      <c r="V188" s="94" t="s">
        <v>80</v>
      </c>
      <c r="W188" s="90">
        <v>3179</v>
      </c>
      <c r="X188" s="90" t="s">
        <v>995</v>
      </c>
      <c r="Y188" s="100" t="s">
        <v>996</v>
      </c>
      <c r="Z188" s="101" t="s">
        <v>997</v>
      </c>
      <c r="AA188" s="93">
        <v>100</v>
      </c>
      <c r="AB188" s="97">
        <v>0</v>
      </c>
      <c r="AC188" s="94" t="s">
        <v>84</v>
      </c>
      <c r="AD188" s="93" t="s">
        <v>965</v>
      </c>
      <c r="AE188" s="98" t="s">
        <v>86</v>
      </c>
      <c r="AF188" s="94">
        <v>0</v>
      </c>
      <c r="AG188" s="94">
        <v>30</v>
      </c>
      <c r="AH188" s="94">
        <v>30.01</v>
      </c>
      <c r="AI188" s="94">
        <v>70</v>
      </c>
      <c r="AJ188" s="94">
        <v>70.010000000000005</v>
      </c>
      <c r="AK188" s="95">
        <v>110</v>
      </c>
      <c r="AL188" s="102">
        <v>0</v>
      </c>
      <c r="AM188" s="102">
        <v>0.02</v>
      </c>
      <c r="AN188" s="102">
        <v>0.03</v>
      </c>
      <c r="AO188" s="102">
        <v>0.1</v>
      </c>
      <c r="AP188" s="102">
        <v>0.1</v>
      </c>
      <c r="AQ188" s="102">
        <v>0.1</v>
      </c>
      <c r="AR188" s="102">
        <v>0.1</v>
      </c>
      <c r="AS188" s="102">
        <v>0.1</v>
      </c>
      <c r="AT188" s="102">
        <v>0.1</v>
      </c>
      <c r="AU188" s="102">
        <v>0.12</v>
      </c>
      <c r="AV188" s="102">
        <v>0.13</v>
      </c>
      <c r="AW188" s="102">
        <v>0.1</v>
      </c>
      <c r="AX188" s="99">
        <v>100</v>
      </c>
      <c r="AY188" s="99"/>
      <c r="AZ188" s="102">
        <v>0</v>
      </c>
      <c r="BA188" s="102">
        <v>0.02</v>
      </c>
      <c r="BB188" s="102">
        <v>0.03</v>
      </c>
      <c r="BC188" s="102">
        <v>0.1</v>
      </c>
      <c r="BD188" s="102"/>
      <c r="BE188" s="99"/>
      <c r="BF188" s="99"/>
      <c r="BG188" s="99"/>
      <c r="BH188" s="99"/>
      <c r="BI188" s="99"/>
      <c r="BJ188" s="99"/>
      <c r="BK188" s="99"/>
      <c r="BL188" s="99"/>
      <c r="BM188" s="85"/>
    </row>
    <row r="189" spans="1:65">
      <c r="A189" s="89">
        <v>2</v>
      </c>
      <c r="B189" s="90" t="s">
        <v>67</v>
      </c>
      <c r="C189" s="90">
        <v>2</v>
      </c>
      <c r="D189" s="90" t="s">
        <v>68</v>
      </c>
      <c r="E189" s="90">
        <v>7</v>
      </c>
      <c r="F189" s="90" t="s">
        <v>69</v>
      </c>
      <c r="G189" s="90">
        <v>6</v>
      </c>
      <c r="H189" s="90" t="s">
        <v>70</v>
      </c>
      <c r="I189" s="90">
        <v>4</v>
      </c>
      <c r="J189" s="90" t="s">
        <v>71</v>
      </c>
      <c r="K189" s="90" t="s">
        <v>72</v>
      </c>
      <c r="L189" s="90" t="s">
        <v>73</v>
      </c>
      <c r="M189" s="91">
        <v>223</v>
      </c>
      <c r="N189" s="90" t="s">
        <v>940</v>
      </c>
      <c r="O189" s="92">
        <v>2</v>
      </c>
      <c r="P189" s="93" t="s">
        <v>958</v>
      </c>
      <c r="Q189" s="89" t="s">
        <v>87</v>
      </c>
      <c r="R189" s="90" t="s">
        <v>998</v>
      </c>
      <c r="S189" s="90" t="s">
        <v>967</v>
      </c>
      <c r="T189" s="90" t="s">
        <v>999</v>
      </c>
      <c r="U189" s="90" t="s">
        <v>969</v>
      </c>
      <c r="V189" s="94" t="s">
        <v>80</v>
      </c>
      <c r="W189" s="90">
        <v>3183</v>
      </c>
      <c r="X189" s="90" t="s">
        <v>1000</v>
      </c>
      <c r="Y189" s="100" t="s">
        <v>1001</v>
      </c>
      <c r="Z189" s="101" t="s">
        <v>1002</v>
      </c>
      <c r="AA189" s="93">
        <v>100</v>
      </c>
      <c r="AB189" s="97">
        <v>0</v>
      </c>
      <c r="AC189" s="94" t="s">
        <v>84</v>
      </c>
      <c r="AD189" s="93" t="s">
        <v>965</v>
      </c>
      <c r="AE189" s="98" t="s">
        <v>86</v>
      </c>
      <c r="AF189" s="94">
        <v>0</v>
      </c>
      <c r="AG189" s="94">
        <v>30</v>
      </c>
      <c r="AH189" s="94">
        <v>30.01</v>
      </c>
      <c r="AI189" s="94">
        <v>70</v>
      </c>
      <c r="AJ189" s="94">
        <v>70.010000000000005</v>
      </c>
      <c r="AK189" s="95">
        <v>110</v>
      </c>
      <c r="AL189" s="102">
        <v>0</v>
      </c>
      <c r="AM189" s="102">
        <v>0.02</v>
      </c>
      <c r="AN189" s="102">
        <v>0.03</v>
      </c>
      <c r="AO189" s="102">
        <v>0.1</v>
      </c>
      <c r="AP189" s="102">
        <v>0.1</v>
      </c>
      <c r="AQ189" s="102">
        <v>0.1</v>
      </c>
      <c r="AR189" s="102">
        <v>0.1</v>
      </c>
      <c r="AS189" s="102">
        <v>0.1</v>
      </c>
      <c r="AT189" s="102">
        <v>0.1</v>
      </c>
      <c r="AU189" s="102">
        <v>0.12</v>
      </c>
      <c r="AV189" s="102">
        <v>0.13</v>
      </c>
      <c r="AW189" s="102">
        <v>0.1</v>
      </c>
      <c r="AX189" s="99">
        <v>100</v>
      </c>
      <c r="AY189" s="99"/>
      <c r="AZ189" s="102">
        <v>0</v>
      </c>
      <c r="BA189" s="102">
        <v>0.02</v>
      </c>
      <c r="BB189" s="102">
        <v>0.03</v>
      </c>
      <c r="BC189" s="102">
        <v>0.1</v>
      </c>
      <c r="BD189" s="102"/>
      <c r="BE189" s="99"/>
      <c r="BF189" s="99"/>
      <c r="BG189" s="99"/>
      <c r="BH189" s="99"/>
      <c r="BI189" s="99"/>
      <c r="BJ189" s="99"/>
      <c r="BK189" s="99"/>
      <c r="BL189" s="99"/>
      <c r="BM189" s="85"/>
    </row>
    <row r="190" spans="1:65">
      <c r="A190" s="89">
        <v>2</v>
      </c>
      <c r="B190" s="90" t="s">
        <v>67</v>
      </c>
      <c r="C190" s="90">
        <v>2</v>
      </c>
      <c r="D190" s="90" t="s">
        <v>68</v>
      </c>
      <c r="E190" s="90">
        <v>7</v>
      </c>
      <c r="F190" s="90" t="s">
        <v>69</v>
      </c>
      <c r="G190" s="90">
        <v>6</v>
      </c>
      <c r="H190" s="90" t="s">
        <v>70</v>
      </c>
      <c r="I190" s="90">
        <v>4</v>
      </c>
      <c r="J190" s="90" t="s">
        <v>71</v>
      </c>
      <c r="K190" s="90" t="s">
        <v>72</v>
      </c>
      <c r="L190" s="90" t="s">
        <v>73</v>
      </c>
      <c r="M190" s="91">
        <v>223</v>
      </c>
      <c r="N190" s="90" t="s">
        <v>940</v>
      </c>
      <c r="O190" s="92">
        <v>2</v>
      </c>
      <c r="P190" s="93" t="s">
        <v>958</v>
      </c>
      <c r="Q190" s="89" t="s">
        <v>87</v>
      </c>
      <c r="R190" s="90" t="s">
        <v>1003</v>
      </c>
      <c r="S190" s="90" t="s">
        <v>967</v>
      </c>
      <c r="T190" s="90" t="s">
        <v>1004</v>
      </c>
      <c r="U190" s="90" t="s">
        <v>969</v>
      </c>
      <c r="V190" s="94" t="s">
        <v>80</v>
      </c>
      <c r="W190" s="90">
        <v>3183</v>
      </c>
      <c r="X190" s="90" t="s">
        <v>1000</v>
      </c>
      <c r="Y190" s="100" t="s">
        <v>1001</v>
      </c>
      <c r="Z190" s="101" t="s">
        <v>1005</v>
      </c>
      <c r="AA190" s="93">
        <v>100</v>
      </c>
      <c r="AB190" s="97">
        <v>0</v>
      </c>
      <c r="AC190" s="94" t="s">
        <v>84</v>
      </c>
      <c r="AD190" s="93" t="s">
        <v>965</v>
      </c>
      <c r="AE190" s="98" t="s">
        <v>86</v>
      </c>
      <c r="AF190" s="94">
        <v>0</v>
      </c>
      <c r="AG190" s="94">
        <v>30</v>
      </c>
      <c r="AH190" s="94">
        <v>30.01</v>
      </c>
      <c r="AI190" s="94">
        <v>70</v>
      </c>
      <c r="AJ190" s="94">
        <v>70.010000000000005</v>
      </c>
      <c r="AK190" s="95">
        <v>110</v>
      </c>
      <c r="AL190" s="102">
        <v>0</v>
      </c>
      <c r="AM190" s="102">
        <v>0.02</v>
      </c>
      <c r="AN190" s="102">
        <v>0.03</v>
      </c>
      <c r="AO190" s="102">
        <v>0.1</v>
      </c>
      <c r="AP190" s="102">
        <v>0.1</v>
      </c>
      <c r="AQ190" s="102">
        <v>0.1</v>
      </c>
      <c r="AR190" s="102">
        <v>0.1</v>
      </c>
      <c r="AS190" s="102">
        <v>0.1</v>
      </c>
      <c r="AT190" s="102">
        <v>0.1</v>
      </c>
      <c r="AU190" s="102">
        <v>0.12</v>
      </c>
      <c r="AV190" s="102">
        <v>0.13</v>
      </c>
      <c r="AW190" s="102">
        <v>0.1</v>
      </c>
      <c r="AX190" s="99">
        <v>100</v>
      </c>
      <c r="AY190" s="99"/>
      <c r="AZ190" s="102">
        <v>0</v>
      </c>
      <c r="BA190" s="102">
        <v>0.02</v>
      </c>
      <c r="BB190" s="102">
        <v>0.03</v>
      </c>
      <c r="BC190" s="102">
        <v>0.1</v>
      </c>
      <c r="BD190" s="102"/>
      <c r="BE190" s="99"/>
      <c r="BF190" s="99"/>
      <c r="BG190" s="99"/>
      <c r="BH190" s="99"/>
      <c r="BI190" s="99"/>
      <c r="BJ190" s="99"/>
      <c r="BK190" s="99"/>
      <c r="BL190" s="99"/>
      <c r="BM190" s="85"/>
    </row>
    <row r="191" spans="1:65">
      <c r="A191" s="89">
        <v>2</v>
      </c>
      <c r="B191" s="90" t="s">
        <v>67</v>
      </c>
      <c r="C191" s="90">
        <v>2</v>
      </c>
      <c r="D191" s="90" t="s">
        <v>68</v>
      </c>
      <c r="E191" s="90">
        <v>7</v>
      </c>
      <c r="F191" s="90" t="s">
        <v>69</v>
      </c>
      <c r="G191" s="90">
        <v>6</v>
      </c>
      <c r="H191" s="90" t="s">
        <v>70</v>
      </c>
      <c r="I191" s="90">
        <v>4</v>
      </c>
      <c r="J191" s="90" t="s">
        <v>71</v>
      </c>
      <c r="K191" s="90" t="s">
        <v>72</v>
      </c>
      <c r="L191" s="90" t="s">
        <v>73</v>
      </c>
      <c r="M191" s="91">
        <v>223</v>
      </c>
      <c r="N191" s="90" t="s">
        <v>940</v>
      </c>
      <c r="O191" s="92">
        <v>2</v>
      </c>
      <c r="P191" s="93" t="s">
        <v>958</v>
      </c>
      <c r="Q191" s="89" t="s">
        <v>87</v>
      </c>
      <c r="R191" s="90" t="s">
        <v>1006</v>
      </c>
      <c r="S191" s="90" t="s">
        <v>967</v>
      </c>
      <c r="T191" s="90" t="s">
        <v>1007</v>
      </c>
      <c r="U191" s="90" t="s">
        <v>969</v>
      </c>
      <c r="V191" s="94" t="s">
        <v>80</v>
      </c>
      <c r="W191" s="90">
        <v>3185</v>
      </c>
      <c r="X191" s="90" t="s">
        <v>1008</v>
      </c>
      <c r="Y191" s="100" t="s">
        <v>1009</v>
      </c>
      <c r="Z191" s="101" t="s">
        <v>1010</v>
      </c>
      <c r="AA191" s="93">
        <v>100</v>
      </c>
      <c r="AB191" s="97">
        <v>0</v>
      </c>
      <c r="AC191" s="94" t="s">
        <v>84</v>
      </c>
      <c r="AD191" s="93" t="s">
        <v>965</v>
      </c>
      <c r="AE191" s="98" t="s">
        <v>86</v>
      </c>
      <c r="AF191" s="94">
        <v>0</v>
      </c>
      <c r="AG191" s="94">
        <v>30</v>
      </c>
      <c r="AH191" s="94">
        <v>30.01</v>
      </c>
      <c r="AI191" s="94">
        <v>70</v>
      </c>
      <c r="AJ191" s="94">
        <v>70.010000000000005</v>
      </c>
      <c r="AK191" s="95">
        <v>110</v>
      </c>
      <c r="AL191" s="102">
        <v>0</v>
      </c>
      <c r="AM191" s="102">
        <v>0.02</v>
      </c>
      <c r="AN191" s="102">
        <v>0.03</v>
      </c>
      <c r="AO191" s="102">
        <v>0.1</v>
      </c>
      <c r="AP191" s="102">
        <v>0.1</v>
      </c>
      <c r="AQ191" s="102">
        <v>0.1</v>
      </c>
      <c r="AR191" s="102">
        <v>0.1</v>
      </c>
      <c r="AS191" s="102">
        <v>0.1</v>
      </c>
      <c r="AT191" s="102">
        <v>0.1</v>
      </c>
      <c r="AU191" s="102">
        <v>0.12</v>
      </c>
      <c r="AV191" s="102">
        <v>0.13</v>
      </c>
      <c r="AW191" s="102">
        <v>0.1</v>
      </c>
      <c r="AX191" s="99">
        <v>100</v>
      </c>
      <c r="AY191" s="99"/>
      <c r="AZ191" s="102">
        <v>0</v>
      </c>
      <c r="BA191" s="102">
        <v>0.02</v>
      </c>
      <c r="BB191" s="102">
        <v>0.03</v>
      </c>
      <c r="BC191" s="102">
        <v>0.1</v>
      </c>
      <c r="BD191" s="102"/>
      <c r="BE191" s="99"/>
      <c r="BF191" s="99"/>
      <c r="BG191" s="99"/>
      <c r="BH191" s="99"/>
      <c r="BI191" s="99"/>
      <c r="BJ191" s="99"/>
      <c r="BK191" s="99"/>
      <c r="BL191" s="99"/>
      <c r="BM191" s="85"/>
    </row>
    <row r="192" spans="1:65">
      <c r="A192" s="89">
        <v>2</v>
      </c>
      <c r="B192" s="90" t="s">
        <v>67</v>
      </c>
      <c r="C192" s="90">
        <v>2</v>
      </c>
      <c r="D192" s="90" t="s">
        <v>68</v>
      </c>
      <c r="E192" s="90">
        <v>7</v>
      </c>
      <c r="F192" s="90" t="s">
        <v>69</v>
      </c>
      <c r="G192" s="90">
        <v>6</v>
      </c>
      <c r="H192" s="90" t="s">
        <v>70</v>
      </c>
      <c r="I192" s="90">
        <v>4</v>
      </c>
      <c r="J192" s="90" t="s">
        <v>71</v>
      </c>
      <c r="K192" s="90" t="s">
        <v>72</v>
      </c>
      <c r="L192" s="90" t="s">
        <v>73</v>
      </c>
      <c r="M192" s="91">
        <v>223</v>
      </c>
      <c r="N192" s="90" t="s">
        <v>940</v>
      </c>
      <c r="O192" s="92">
        <v>2</v>
      </c>
      <c r="P192" s="93" t="s">
        <v>958</v>
      </c>
      <c r="Q192" s="89" t="s">
        <v>87</v>
      </c>
      <c r="R192" s="90" t="s">
        <v>1011</v>
      </c>
      <c r="S192" s="90" t="s">
        <v>967</v>
      </c>
      <c r="T192" s="90" t="s">
        <v>1012</v>
      </c>
      <c r="U192" s="90" t="s">
        <v>969</v>
      </c>
      <c r="V192" s="94" t="s">
        <v>80</v>
      </c>
      <c r="W192" s="90">
        <v>3186</v>
      </c>
      <c r="X192" s="90" t="s">
        <v>1013</v>
      </c>
      <c r="Y192" s="100" t="s">
        <v>1014</v>
      </c>
      <c r="Z192" s="101" t="s">
        <v>1015</v>
      </c>
      <c r="AA192" s="93">
        <v>100</v>
      </c>
      <c r="AB192" s="97">
        <v>0</v>
      </c>
      <c r="AC192" s="94" t="s">
        <v>84</v>
      </c>
      <c r="AD192" s="93" t="s">
        <v>965</v>
      </c>
      <c r="AE192" s="98" t="s">
        <v>86</v>
      </c>
      <c r="AF192" s="94">
        <v>0</v>
      </c>
      <c r="AG192" s="94">
        <v>60</v>
      </c>
      <c r="AH192" s="94">
        <v>60.01</v>
      </c>
      <c r="AI192" s="94">
        <v>80</v>
      </c>
      <c r="AJ192" s="94">
        <v>80.010000000000005</v>
      </c>
      <c r="AK192" s="95">
        <v>110</v>
      </c>
      <c r="AL192" s="102">
        <v>0</v>
      </c>
      <c r="AM192" s="102">
        <v>0.02</v>
      </c>
      <c r="AN192" s="102">
        <v>0.03</v>
      </c>
      <c r="AO192" s="102">
        <v>0.1</v>
      </c>
      <c r="AP192" s="102">
        <v>0.1</v>
      </c>
      <c r="AQ192" s="102">
        <v>0.1</v>
      </c>
      <c r="AR192" s="102">
        <v>0.1</v>
      </c>
      <c r="AS192" s="102">
        <v>0.1</v>
      </c>
      <c r="AT192" s="102">
        <v>0.1</v>
      </c>
      <c r="AU192" s="102">
        <v>0.12</v>
      </c>
      <c r="AV192" s="102">
        <v>0.13</v>
      </c>
      <c r="AW192" s="102">
        <v>0.1</v>
      </c>
      <c r="AX192" s="99">
        <v>100</v>
      </c>
      <c r="AY192" s="99"/>
      <c r="AZ192" s="102">
        <v>0</v>
      </c>
      <c r="BA192" s="102">
        <v>0.02</v>
      </c>
      <c r="BB192" s="102">
        <v>0.03</v>
      </c>
      <c r="BC192" s="102">
        <v>0.1</v>
      </c>
      <c r="BD192" s="102"/>
      <c r="BE192" s="99"/>
      <c r="BF192" s="99"/>
      <c r="BG192" s="99"/>
      <c r="BH192" s="99"/>
      <c r="BI192" s="99"/>
      <c r="BJ192" s="99"/>
      <c r="BK192" s="99"/>
      <c r="BL192" s="99"/>
      <c r="BM192" s="85"/>
    </row>
    <row r="193" spans="1:65">
      <c r="A193" s="89">
        <v>2</v>
      </c>
      <c r="B193" s="90" t="s">
        <v>67</v>
      </c>
      <c r="C193" s="90">
        <v>2</v>
      </c>
      <c r="D193" s="90" t="s">
        <v>68</v>
      </c>
      <c r="E193" s="90">
        <v>7</v>
      </c>
      <c r="F193" s="90" t="s">
        <v>69</v>
      </c>
      <c r="G193" s="90">
        <v>6</v>
      </c>
      <c r="H193" s="90" t="s">
        <v>70</v>
      </c>
      <c r="I193" s="90">
        <v>4</v>
      </c>
      <c r="J193" s="90" t="s">
        <v>71</v>
      </c>
      <c r="K193" s="90" t="s">
        <v>72</v>
      </c>
      <c r="L193" s="90" t="s">
        <v>73</v>
      </c>
      <c r="M193" s="91">
        <v>223</v>
      </c>
      <c r="N193" s="94" t="s">
        <v>940</v>
      </c>
      <c r="O193" s="92">
        <v>3</v>
      </c>
      <c r="P193" s="93" t="s">
        <v>1016</v>
      </c>
      <c r="Q193" s="89" t="s">
        <v>76</v>
      </c>
      <c r="R193" s="90" t="s">
        <v>1016</v>
      </c>
      <c r="S193" s="90" t="s">
        <v>1017</v>
      </c>
      <c r="T193" s="90" t="s">
        <v>1018</v>
      </c>
      <c r="U193" s="90" t="s">
        <v>969</v>
      </c>
      <c r="V193" s="94" t="s">
        <v>80</v>
      </c>
      <c r="W193" s="90">
        <v>3204</v>
      </c>
      <c r="X193" s="94" t="s">
        <v>1019</v>
      </c>
      <c r="Y193" s="95" t="s">
        <v>1020</v>
      </c>
      <c r="Z193" s="96" t="s">
        <v>1021</v>
      </c>
      <c r="AA193" s="93">
        <v>100</v>
      </c>
      <c r="AB193" s="97">
        <v>0</v>
      </c>
      <c r="AC193" s="94" t="s">
        <v>265</v>
      </c>
      <c r="AD193" s="93" t="s">
        <v>470</v>
      </c>
      <c r="AE193" s="98" t="s">
        <v>86</v>
      </c>
      <c r="AF193" s="94">
        <v>0</v>
      </c>
      <c r="AG193" s="94">
        <v>60</v>
      </c>
      <c r="AH193" s="94">
        <v>60.01</v>
      </c>
      <c r="AI193" s="94">
        <v>80</v>
      </c>
      <c r="AJ193" s="94">
        <v>80.010000000000005</v>
      </c>
      <c r="AK193" s="95">
        <v>110</v>
      </c>
      <c r="AL193" s="99">
        <v>100</v>
      </c>
      <c r="AM193" s="99">
        <v>100</v>
      </c>
      <c r="AN193" s="99">
        <v>100</v>
      </c>
      <c r="AO193" s="99">
        <v>100</v>
      </c>
      <c r="AP193" s="99">
        <v>100</v>
      </c>
      <c r="AQ193" s="99">
        <v>100</v>
      </c>
      <c r="AR193" s="99">
        <v>100</v>
      </c>
      <c r="AS193" s="99">
        <v>100</v>
      </c>
      <c r="AT193" s="99">
        <v>100</v>
      </c>
      <c r="AU193" s="99">
        <v>100</v>
      </c>
      <c r="AV193" s="99">
        <v>100</v>
      </c>
      <c r="AW193" s="99">
        <v>100</v>
      </c>
      <c r="AX193" s="99">
        <v>100</v>
      </c>
      <c r="AY193" s="99"/>
      <c r="AZ193" s="99">
        <v>100</v>
      </c>
      <c r="BA193" s="99">
        <v>100</v>
      </c>
      <c r="BB193" s="99">
        <v>100</v>
      </c>
      <c r="BC193" s="99">
        <v>100</v>
      </c>
      <c r="BD193" s="99"/>
      <c r="BE193" s="99"/>
      <c r="BF193" s="99"/>
      <c r="BG193" s="99"/>
      <c r="BH193" s="99"/>
      <c r="BI193" s="99"/>
      <c r="BJ193" s="99"/>
      <c r="BK193" s="99"/>
      <c r="BL193" s="99"/>
      <c r="BM193" s="85"/>
    </row>
    <row r="194" spans="1:65">
      <c r="A194" s="89">
        <v>2</v>
      </c>
      <c r="B194" s="90" t="s">
        <v>67</v>
      </c>
      <c r="C194" s="90">
        <v>2</v>
      </c>
      <c r="D194" s="90" t="s">
        <v>68</v>
      </c>
      <c r="E194" s="90">
        <v>7</v>
      </c>
      <c r="F194" s="90" t="s">
        <v>69</v>
      </c>
      <c r="G194" s="90">
        <v>6</v>
      </c>
      <c r="H194" s="90" t="s">
        <v>70</v>
      </c>
      <c r="I194" s="90">
        <v>4</v>
      </c>
      <c r="J194" s="90" t="s">
        <v>71</v>
      </c>
      <c r="K194" s="90" t="s">
        <v>72</v>
      </c>
      <c r="L194" s="90" t="s">
        <v>73</v>
      </c>
      <c r="M194" s="91">
        <v>223</v>
      </c>
      <c r="N194" s="90" t="s">
        <v>940</v>
      </c>
      <c r="O194" s="92">
        <v>3</v>
      </c>
      <c r="P194" s="93" t="s">
        <v>1016</v>
      </c>
      <c r="Q194" s="89" t="s">
        <v>87</v>
      </c>
      <c r="R194" s="90" t="s">
        <v>1022</v>
      </c>
      <c r="S194" s="90" t="s">
        <v>1023</v>
      </c>
      <c r="T194" s="90" t="s">
        <v>1024</v>
      </c>
      <c r="U194" s="90" t="s">
        <v>969</v>
      </c>
      <c r="V194" s="94" t="s">
        <v>80</v>
      </c>
      <c r="W194" s="90">
        <v>3206</v>
      </c>
      <c r="X194" s="90" t="s">
        <v>1025</v>
      </c>
      <c r="Y194" s="100" t="s">
        <v>1026</v>
      </c>
      <c r="Z194" s="101" t="s">
        <v>209</v>
      </c>
      <c r="AA194" s="93">
        <v>100</v>
      </c>
      <c r="AB194" s="97">
        <v>0</v>
      </c>
      <c r="AC194" s="94" t="s">
        <v>265</v>
      </c>
      <c r="AD194" s="93" t="s">
        <v>85</v>
      </c>
      <c r="AE194" s="98" t="s">
        <v>86</v>
      </c>
      <c r="AF194" s="94">
        <v>0</v>
      </c>
      <c r="AG194" s="94">
        <v>60</v>
      </c>
      <c r="AH194" s="94">
        <v>60.01</v>
      </c>
      <c r="AI194" s="94">
        <v>80</v>
      </c>
      <c r="AJ194" s="94">
        <v>80.010000000000005</v>
      </c>
      <c r="AK194" s="95">
        <v>110</v>
      </c>
      <c r="AL194" s="99">
        <v>100</v>
      </c>
      <c r="AM194" s="99">
        <v>100</v>
      </c>
      <c r="AN194" s="99">
        <v>100</v>
      </c>
      <c r="AO194" s="99">
        <v>100</v>
      </c>
      <c r="AP194" s="99">
        <v>100</v>
      </c>
      <c r="AQ194" s="99">
        <v>100</v>
      </c>
      <c r="AR194" s="99">
        <v>100</v>
      </c>
      <c r="AS194" s="99">
        <v>100</v>
      </c>
      <c r="AT194" s="99">
        <v>100</v>
      </c>
      <c r="AU194" s="99">
        <v>100</v>
      </c>
      <c r="AV194" s="99">
        <v>100</v>
      </c>
      <c r="AW194" s="99">
        <v>100</v>
      </c>
      <c r="AX194" s="99">
        <v>100</v>
      </c>
      <c r="AY194" s="99"/>
      <c r="AZ194" s="99">
        <v>100</v>
      </c>
      <c r="BA194" s="99">
        <v>100</v>
      </c>
      <c r="BB194" s="99">
        <v>100</v>
      </c>
      <c r="BC194" s="99">
        <v>100</v>
      </c>
      <c r="BD194" s="99"/>
      <c r="BE194" s="99"/>
      <c r="BF194" s="99"/>
      <c r="BG194" s="99"/>
      <c r="BH194" s="99"/>
      <c r="BI194" s="99"/>
      <c r="BJ194" s="99"/>
      <c r="BK194" s="99"/>
      <c r="BL194" s="99"/>
      <c r="BM194" s="85"/>
    </row>
    <row r="195" spans="1:65">
      <c r="A195" s="89">
        <v>2</v>
      </c>
      <c r="B195" s="90" t="s">
        <v>67</v>
      </c>
      <c r="C195" s="90">
        <v>2</v>
      </c>
      <c r="D195" s="90" t="s">
        <v>68</v>
      </c>
      <c r="E195" s="90">
        <v>7</v>
      </c>
      <c r="F195" s="90" t="s">
        <v>69</v>
      </c>
      <c r="G195" s="90">
        <v>6</v>
      </c>
      <c r="H195" s="90" t="s">
        <v>70</v>
      </c>
      <c r="I195" s="90">
        <v>4</v>
      </c>
      <c r="J195" s="90" t="s">
        <v>71</v>
      </c>
      <c r="K195" s="90" t="s">
        <v>72</v>
      </c>
      <c r="L195" s="90" t="s">
        <v>73</v>
      </c>
      <c r="M195" s="91">
        <v>223</v>
      </c>
      <c r="N195" s="90" t="s">
        <v>940</v>
      </c>
      <c r="O195" s="92">
        <v>3</v>
      </c>
      <c r="P195" s="93" t="s">
        <v>1016</v>
      </c>
      <c r="Q195" s="89" t="s">
        <v>87</v>
      </c>
      <c r="R195" s="90" t="s">
        <v>1027</v>
      </c>
      <c r="S195" s="90" t="s">
        <v>1023</v>
      </c>
      <c r="T195" s="90" t="s">
        <v>1028</v>
      </c>
      <c r="U195" s="90" t="s">
        <v>1029</v>
      </c>
      <c r="V195" s="94" t="s">
        <v>80</v>
      </c>
      <c r="W195" s="90">
        <v>3208</v>
      </c>
      <c r="X195" s="90" t="s">
        <v>1030</v>
      </c>
      <c r="Y195" s="100" t="s">
        <v>1031</v>
      </c>
      <c r="Z195" s="101" t="s">
        <v>1032</v>
      </c>
      <c r="AA195" s="93">
        <v>100</v>
      </c>
      <c r="AB195" s="97">
        <v>0</v>
      </c>
      <c r="AC195" s="94" t="s">
        <v>265</v>
      </c>
      <c r="AD195" s="93" t="s">
        <v>85</v>
      </c>
      <c r="AE195" s="98" t="s">
        <v>86</v>
      </c>
      <c r="AF195" s="94">
        <v>0</v>
      </c>
      <c r="AG195" s="94">
        <v>30</v>
      </c>
      <c r="AH195" s="94">
        <v>30.01</v>
      </c>
      <c r="AI195" s="94">
        <v>70</v>
      </c>
      <c r="AJ195" s="94">
        <v>70.010000000000005</v>
      </c>
      <c r="AK195" s="95">
        <v>110</v>
      </c>
      <c r="AL195" s="99">
        <v>100</v>
      </c>
      <c r="AM195" s="99">
        <v>100</v>
      </c>
      <c r="AN195" s="99">
        <v>100</v>
      </c>
      <c r="AO195" s="99">
        <v>100</v>
      </c>
      <c r="AP195" s="99">
        <v>100</v>
      </c>
      <c r="AQ195" s="99">
        <v>100</v>
      </c>
      <c r="AR195" s="99">
        <v>100</v>
      </c>
      <c r="AS195" s="99">
        <v>100</v>
      </c>
      <c r="AT195" s="99">
        <v>100</v>
      </c>
      <c r="AU195" s="99">
        <v>100</v>
      </c>
      <c r="AV195" s="99">
        <v>100</v>
      </c>
      <c r="AW195" s="99">
        <v>100</v>
      </c>
      <c r="AX195" s="99">
        <v>100</v>
      </c>
      <c r="AY195" s="99"/>
      <c r="AZ195" s="99">
        <v>100</v>
      </c>
      <c r="BA195" s="99">
        <v>100</v>
      </c>
      <c r="BB195" s="99">
        <v>100</v>
      </c>
      <c r="BC195" s="99">
        <v>100</v>
      </c>
      <c r="BD195" s="99"/>
      <c r="BE195" s="99"/>
      <c r="BF195" s="99"/>
      <c r="BG195" s="99"/>
      <c r="BH195" s="99"/>
      <c r="BI195" s="99"/>
      <c r="BJ195" s="99"/>
      <c r="BK195" s="99"/>
      <c r="BL195" s="99"/>
      <c r="BM195" s="85"/>
    </row>
    <row r="196" spans="1:65">
      <c r="A196" s="89">
        <v>2</v>
      </c>
      <c r="B196" s="90" t="s">
        <v>67</v>
      </c>
      <c r="C196" s="90">
        <v>2</v>
      </c>
      <c r="D196" s="90" t="s">
        <v>68</v>
      </c>
      <c r="E196" s="90">
        <v>7</v>
      </c>
      <c r="F196" s="90" t="s">
        <v>69</v>
      </c>
      <c r="G196" s="90">
        <v>6</v>
      </c>
      <c r="H196" s="90" t="s">
        <v>70</v>
      </c>
      <c r="I196" s="90">
        <v>4</v>
      </c>
      <c r="J196" s="90" t="s">
        <v>71</v>
      </c>
      <c r="K196" s="90" t="s">
        <v>72</v>
      </c>
      <c r="L196" s="90" t="s">
        <v>73</v>
      </c>
      <c r="M196" s="91">
        <v>223</v>
      </c>
      <c r="N196" s="90" t="s">
        <v>940</v>
      </c>
      <c r="O196" s="92">
        <v>3</v>
      </c>
      <c r="P196" s="93" t="s">
        <v>1016</v>
      </c>
      <c r="Q196" s="89" t="s">
        <v>87</v>
      </c>
      <c r="R196" s="90" t="s">
        <v>1033</v>
      </c>
      <c r="S196" s="90" t="s">
        <v>1034</v>
      </c>
      <c r="T196" s="90" t="s">
        <v>1035</v>
      </c>
      <c r="U196" s="90" t="s">
        <v>1036</v>
      </c>
      <c r="V196" s="94" t="s">
        <v>80</v>
      </c>
      <c r="W196" s="90">
        <v>3209</v>
      </c>
      <c r="X196" s="90" t="s">
        <v>1037</v>
      </c>
      <c r="Y196" s="100" t="s">
        <v>1038</v>
      </c>
      <c r="Z196" s="101" t="s">
        <v>1039</v>
      </c>
      <c r="AA196" s="93">
        <v>100</v>
      </c>
      <c r="AB196" s="97">
        <v>0</v>
      </c>
      <c r="AC196" s="94" t="s">
        <v>265</v>
      </c>
      <c r="AD196" s="93" t="s">
        <v>85</v>
      </c>
      <c r="AE196" s="98" t="s">
        <v>86</v>
      </c>
      <c r="AF196" s="94">
        <v>0</v>
      </c>
      <c r="AG196" s="94">
        <v>30</v>
      </c>
      <c r="AH196" s="94">
        <v>30.01</v>
      </c>
      <c r="AI196" s="94">
        <v>70</v>
      </c>
      <c r="AJ196" s="94">
        <v>70.010000000000005</v>
      </c>
      <c r="AK196" s="95">
        <v>110</v>
      </c>
      <c r="AL196" s="99">
        <v>100</v>
      </c>
      <c r="AM196" s="99">
        <v>100</v>
      </c>
      <c r="AN196" s="99">
        <v>100</v>
      </c>
      <c r="AO196" s="99">
        <v>100</v>
      </c>
      <c r="AP196" s="99">
        <v>100</v>
      </c>
      <c r="AQ196" s="99">
        <v>100</v>
      </c>
      <c r="AR196" s="99">
        <v>100</v>
      </c>
      <c r="AS196" s="99">
        <v>100</v>
      </c>
      <c r="AT196" s="99">
        <v>100</v>
      </c>
      <c r="AU196" s="99">
        <v>100</v>
      </c>
      <c r="AV196" s="99">
        <v>100</v>
      </c>
      <c r="AW196" s="99">
        <v>100</v>
      </c>
      <c r="AX196" s="99">
        <v>100</v>
      </c>
      <c r="AY196" s="99"/>
      <c r="AZ196" s="99">
        <v>100</v>
      </c>
      <c r="BA196" s="99">
        <v>100</v>
      </c>
      <c r="BB196" s="99">
        <v>100</v>
      </c>
      <c r="BC196" s="99">
        <v>100</v>
      </c>
      <c r="BD196" s="99"/>
      <c r="BE196" s="99"/>
      <c r="BF196" s="99"/>
      <c r="BG196" s="99"/>
      <c r="BH196" s="99"/>
      <c r="BI196" s="99"/>
      <c r="BJ196" s="99"/>
      <c r="BK196" s="99"/>
      <c r="BL196" s="99"/>
      <c r="BM196" s="85"/>
    </row>
    <row r="197" spans="1:65">
      <c r="A197" s="89">
        <v>2</v>
      </c>
      <c r="B197" s="90" t="s">
        <v>67</v>
      </c>
      <c r="C197" s="90">
        <v>2</v>
      </c>
      <c r="D197" s="90" t="s">
        <v>68</v>
      </c>
      <c r="E197" s="90">
        <v>7</v>
      </c>
      <c r="F197" s="90" t="s">
        <v>69</v>
      </c>
      <c r="G197" s="90">
        <v>6</v>
      </c>
      <c r="H197" s="90" t="s">
        <v>70</v>
      </c>
      <c r="I197" s="90">
        <v>4</v>
      </c>
      <c r="J197" s="90" t="s">
        <v>71</v>
      </c>
      <c r="K197" s="90" t="s">
        <v>72</v>
      </c>
      <c r="L197" s="90" t="s">
        <v>73</v>
      </c>
      <c r="M197" s="91">
        <v>223</v>
      </c>
      <c r="N197" s="90" t="s">
        <v>940</v>
      </c>
      <c r="O197" s="92">
        <v>4</v>
      </c>
      <c r="P197" s="93" t="s">
        <v>1040</v>
      </c>
      <c r="Q197" s="89" t="s">
        <v>76</v>
      </c>
      <c r="R197" s="94" t="s">
        <v>1041</v>
      </c>
      <c r="S197" s="90" t="s">
        <v>1042</v>
      </c>
      <c r="T197" s="90" t="s">
        <v>1043</v>
      </c>
      <c r="U197" s="90" t="s">
        <v>1044</v>
      </c>
      <c r="V197" s="94" t="s">
        <v>80</v>
      </c>
      <c r="W197" s="90">
        <v>3234</v>
      </c>
      <c r="X197" s="103" t="s">
        <v>1045</v>
      </c>
      <c r="Y197" s="104" t="s">
        <v>1046</v>
      </c>
      <c r="Z197" s="96" t="s">
        <v>379</v>
      </c>
      <c r="AA197" s="93">
        <v>60</v>
      </c>
      <c r="AB197" s="97">
        <v>0</v>
      </c>
      <c r="AC197" s="94" t="s">
        <v>202</v>
      </c>
      <c r="AD197" s="93" t="s">
        <v>470</v>
      </c>
      <c r="AE197" s="98" t="s">
        <v>86</v>
      </c>
      <c r="AF197" s="94">
        <v>0</v>
      </c>
      <c r="AG197" s="94">
        <v>30</v>
      </c>
      <c r="AH197" s="94">
        <v>30.01</v>
      </c>
      <c r="AI197" s="94">
        <v>70</v>
      </c>
      <c r="AJ197" s="94">
        <v>70.010000000000005</v>
      </c>
      <c r="AK197" s="95">
        <v>110</v>
      </c>
      <c r="AL197" s="99">
        <v>0</v>
      </c>
      <c r="AM197" s="99">
        <v>0</v>
      </c>
      <c r="AN197" s="99">
        <v>0</v>
      </c>
      <c r="AO197" s="99">
        <v>0</v>
      </c>
      <c r="AP197" s="99">
        <v>0</v>
      </c>
      <c r="AQ197" s="99">
        <v>18</v>
      </c>
      <c r="AR197" s="99">
        <v>0</v>
      </c>
      <c r="AS197" s="99">
        <v>0</v>
      </c>
      <c r="AT197" s="99">
        <v>0</v>
      </c>
      <c r="AU197" s="99">
        <v>0</v>
      </c>
      <c r="AV197" s="99">
        <v>0</v>
      </c>
      <c r="AW197" s="99">
        <v>42</v>
      </c>
      <c r="AX197" s="99">
        <v>60</v>
      </c>
      <c r="AY197" s="99"/>
      <c r="AZ197" s="99">
        <v>0</v>
      </c>
      <c r="BA197" s="99">
        <v>0</v>
      </c>
      <c r="BB197" s="99">
        <v>0</v>
      </c>
      <c r="BC197" s="99">
        <v>0</v>
      </c>
      <c r="BD197" s="99"/>
      <c r="BE197" s="99"/>
      <c r="BF197" s="99"/>
      <c r="BG197" s="99"/>
      <c r="BH197" s="99"/>
      <c r="BI197" s="99"/>
      <c r="BJ197" s="99"/>
      <c r="BK197" s="99"/>
      <c r="BL197" s="99"/>
      <c r="BM197" s="85"/>
    </row>
    <row r="198" spans="1:65">
      <c r="A198" s="89">
        <v>2</v>
      </c>
      <c r="B198" s="90" t="s">
        <v>67</v>
      </c>
      <c r="C198" s="90">
        <v>2</v>
      </c>
      <c r="D198" s="90" t="s">
        <v>68</v>
      </c>
      <c r="E198" s="90">
        <v>7</v>
      </c>
      <c r="F198" s="90" t="s">
        <v>69</v>
      </c>
      <c r="G198" s="90">
        <v>6</v>
      </c>
      <c r="H198" s="90" t="s">
        <v>70</v>
      </c>
      <c r="I198" s="90">
        <v>4</v>
      </c>
      <c r="J198" s="90" t="s">
        <v>71</v>
      </c>
      <c r="K198" s="90" t="s">
        <v>72</v>
      </c>
      <c r="L198" s="90" t="s">
        <v>73</v>
      </c>
      <c r="M198" s="91">
        <v>223</v>
      </c>
      <c r="N198" s="90" t="s">
        <v>940</v>
      </c>
      <c r="O198" s="92">
        <v>4</v>
      </c>
      <c r="P198" s="93" t="s">
        <v>1040</v>
      </c>
      <c r="Q198" s="89" t="s">
        <v>87</v>
      </c>
      <c r="R198" s="90" t="s">
        <v>1047</v>
      </c>
      <c r="S198" s="90" t="s">
        <v>1042</v>
      </c>
      <c r="T198" s="90" t="s">
        <v>1048</v>
      </c>
      <c r="U198" s="90" t="s">
        <v>1049</v>
      </c>
      <c r="V198" s="94" t="s">
        <v>80</v>
      </c>
      <c r="W198" s="90">
        <v>3225</v>
      </c>
      <c r="X198" s="103" t="s">
        <v>1050</v>
      </c>
      <c r="Y198" s="100" t="s">
        <v>1051</v>
      </c>
      <c r="Z198" s="101" t="s">
        <v>118</v>
      </c>
      <c r="AA198" s="93">
        <v>100</v>
      </c>
      <c r="AB198" s="97">
        <v>0</v>
      </c>
      <c r="AC198" s="94" t="s">
        <v>84</v>
      </c>
      <c r="AD198" s="93" t="s">
        <v>85</v>
      </c>
      <c r="AE198" s="98" t="s">
        <v>86</v>
      </c>
      <c r="AF198" s="94">
        <v>0</v>
      </c>
      <c r="AG198" s="94">
        <v>30</v>
      </c>
      <c r="AH198" s="94">
        <v>30.01</v>
      </c>
      <c r="AI198" s="94">
        <v>70</v>
      </c>
      <c r="AJ198" s="94">
        <v>70.010000000000005</v>
      </c>
      <c r="AK198" s="95">
        <v>110</v>
      </c>
      <c r="AL198" s="99">
        <v>0</v>
      </c>
      <c r="AM198" s="99">
        <v>10</v>
      </c>
      <c r="AN198" s="99">
        <v>10</v>
      </c>
      <c r="AO198" s="99">
        <v>10</v>
      </c>
      <c r="AP198" s="99">
        <v>10</v>
      </c>
      <c r="AQ198" s="99">
        <v>10</v>
      </c>
      <c r="AR198" s="99">
        <v>10</v>
      </c>
      <c r="AS198" s="99">
        <v>10</v>
      </c>
      <c r="AT198" s="99">
        <v>10</v>
      </c>
      <c r="AU198" s="99">
        <v>10</v>
      </c>
      <c r="AV198" s="99">
        <v>10</v>
      </c>
      <c r="AW198" s="99">
        <v>0</v>
      </c>
      <c r="AX198" s="99">
        <v>100</v>
      </c>
      <c r="AY198" s="99"/>
      <c r="AZ198" s="99">
        <v>0</v>
      </c>
      <c r="BA198" s="99">
        <v>10</v>
      </c>
      <c r="BB198" s="99">
        <v>10</v>
      </c>
      <c r="BC198" s="99">
        <v>10</v>
      </c>
      <c r="BD198" s="99"/>
      <c r="BE198" s="99"/>
      <c r="BF198" s="99"/>
      <c r="BG198" s="99"/>
      <c r="BH198" s="99"/>
      <c r="BI198" s="99"/>
      <c r="BJ198" s="99"/>
      <c r="BK198" s="99"/>
      <c r="BL198" s="99"/>
      <c r="BM198" s="85"/>
    </row>
    <row r="199" spans="1:65">
      <c r="A199" s="89">
        <v>2</v>
      </c>
      <c r="B199" s="90" t="s">
        <v>67</v>
      </c>
      <c r="C199" s="90">
        <v>2</v>
      </c>
      <c r="D199" s="90" t="s">
        <v>68</v>
      </c>
      <c r="E199" s="90">
        <v>7</v>
      </c>
      <c r="F199" s="90" t="s">
        <v>69</v>
      </c>
      <c r="G199" s="90">
        <v>6</v>
      </c>
      <c r="H199" s="90" t="s">
        <v>70</v>
      </c>
      <c r="I199" s="90">
        <v>4</v>
      </c>
      <c r="J199" s="90" t="s">
        <v>71</v>
      </c>
      <c r="K199" s="90" t="s">
        <v>72</v>
      </c>
      <c r="L199" s="90" t="s">
        <v>73</v>
      </c>
      <c r="M199" s="91">
        <v>223</v>
      </c>
      <c r="N199" s="90" t="s">
        <v>940</v>
      </c>
      <c r="O199" s="92">
        <v>4</v>
      </c>
      <c r="P199" s="93" t="s">
        <v>1040</v>
      </c>
      <c r="Q199" s="89" t="s">
        <v>87</v>
      </c>
      <c r="R199" s="94" t="s">
        <v>1052</v>
      </c>
      <c r="S199" s="90" t="s">
        <v>1042</v>
      </c>
      <c r="T199" s="90" t="s">
        <v>1048</v>
      </c>
      <c r="U199" s="90" t="s">
        <v>1049</v>
      </c>
      <c r="V199" s="94" t="s">
        <v>80</v>
      </c>
      <c r="W199" s="90">
        <v>3228</v>
      </c>
      <c r="X199" s="103" t="s">
        <v>1053</v>
      </c>
      <c r="Y199" s="104" t="s">
        <v>1054</v>
      </c>
      <c r="Z199" s="105" t="s">
        <v>1055</v>
      </c>
      <c r="AA199" s="93">
        <v>90</v>
      </c>
      <c r="AB199" s="97">
        <v>0</v>
      </c>
      <c r="AC199" s="94" t="s">
        <v>202</v>
      </c>
      <c r="AD199" s="93" t="s">
        <v>85</v>
      </c>
      <c r="AE199" s="98" t="s">
        <v>86</v>
      </c>
      <c r="AF199" s="94">
        <v>0</v>
      </c>
      <c r="AG199" s="103">
        <v>30</v>
      </c>
      <c r="AH199" s="103">
        <v>30.01</v>
      </c>
      <c r="AI199" s="103">
        <v>70</v>
      </c>
      <c r="AJ199" s="103">
        <v>70.010000000000005</v>
      </c>
      <c r="AK199" s="104">
        <v>110</v>
      </c>
      <c r="AL199" s="99">
        <v>0</v>
      </c>
      <c r="AM199" s="99">
        <v>0</v>
      </c>
      <c r="AN199" s="99">
        <v>5</v>
      </c>
      <c r="AO199" s="99">
        <v>0</v>
      </c>
      <c r="AP199" s="99">
        <v>0</v>
      </c>
      <c r="AQ199" s="99">
        <v>25</v>
      </c>
      <c r="AR199" s="99">
        <v>0</v>
      </c>
      <c r="AS199" s="99">
        <v>0</v>
      </c>
      <c r="AT199" s="99">
        <v>40</v>
      </c>
      <c r="AU199" s="99">
        <v>0</v>
      </c>
      <c r="AV199" s="99">
        <v>0</v>
      </c>
      <c r="AW199" s="99">
        <v>20</v>
      </c>
      <c r="AX199" s="99">
        <f>SUBTOTAL(9,AL199:AW199)</f>
        <v>90</v>
      </c>
      <c r="AY199" s="99"/>
      <c r="AZ199" s="99">
        <v>0</v>
      </c>
      <c r="BA199" s="99">
        <v>0</v>
      </c>
      <c r="BB199" s="99">
        <v>5</v>
      </c>
      <c r="BC199" s="99">
        <v>0</v>
      </c>
      <c r="BD199" s="99"/>
      <c r="BE199" s="99"/>
      <c r="BF199" s="99"/>
      <c r="BG199" s="99"/>
      <c r="BH199" s="99"/>
      <c r="BI199" s="99"/>
      <c r="BJ199" s="99"/>
      <c r="BK199" s="99"/>
      <c r="BL199" s="99"/>
      <c r="BM199" s="85"/>
    </row>
    <row r="200" spans="1:65">
      <c r="A200" s="89">
        <v>2</v>
      </c>
      <c r="B200" s="90" t="s">
        <v>67</v>
      </c>
      <c r="C200" s="90">
        <v>2</v>
      </c>
      <c r="D200" s="90" t="s">
        <v>68</v>
      </c>
      <c r="E200" s="90">
        <v>7</v>
      </c>
      <c r="F200" s="90" t="s">
        <v>69</v>
      </c>
      <c r="G200" s="90">
        <v>6</v>
      </c>
      <c r="H200" s="90" t="s">
        <v>70</v>
      </c>
      <c r="I200" s="90">
        <v>4</v>
      </c>
      <c r="J200" s="90" t="s">
        <v>71</v>
      </c>
      <c r="K200" s="90" t="s">
        <v>72</v>
      </c>
      <c r="L200" s="90" t="s">
        <v>73</v>
      </c>
      <c r="M200" s="91">
        <v>223</v>
      </c>
      <c r="N200" s="90" t="s">
        <v>940</v>
      </c>
      <c r="O200" s="92">
        <v>5</v>
      </c>
      <c r="P200" s="93" t="s">
        <v>1056</v>
      </c>
      <c r="Q200" s="89" t="s">
        <v>76</v>
      </c>
      <c r="R200" s="90" t="s">
        <v>1056</v>
      </c>
      <c r="S200" s="90" t="s">
        <v>1057</v>
      </c>
      <c r="T200" s="90" t="s">
        <v>1058</v>
      </c>
      <c r="U200" s="90" t="s">
        <v>1057</v>
      </c>
      <c r="V200" s="94" t="s">
        <v>80</v>
      </c>
      <c r="W200" s="90">
        <v>3439</v>
      </c>
      <c r="X200" s="90" t="s">
        <v>1059</v>
      </c>
      <c r="Y200" s="100" t="s">
        <v>1060</v>
      </c>
      <c r="Z200" s="101" t="s">
        <v>1061</v>
      </c>
      <c r="AA200" s="93">
        <v>100</v>
      </c>
      <c r="AB200" s="97">
        <v>0</v>
      </c>
      <c r="AC200" s="94" t="s">
        <v>84</v>
      </c>
      <c r="AD200" s="93" t="s">
        <v>85</v>
      </c>
      <c r="AE200" s="98" t="s">
        <v>86</v>
      </c>
      <c r="AF200" s="94">
        <v>0</v>
      </c>
      <c r="AG200" s="94">
        <v>30</v>
      </c>
      <c r="AH200" s="94">
        <v>30.01</v>
      </c>
      <c r="AI200" s="94">
        <v>70</v>
      </c>
      <c r="AJ200" s="94">
        <v>70.010000000000005</v>
      </c>
      <c r="AK200" s="95">
        <v>110</v>
      </c>
      <c r="AL200" s="99"/>
      <c r="AM200" s="99"/>
      <c r="AN200" s="99">
        <v>10</v>
      </c>
      <c r="AO200" s="99">
        <v>10</v>
      </c>
      <c r="AP200" s="99">
        <v>10</v>
      </c>
      <c r="AQ200" s="99">
        <v>10</v>
      </c>
      <c r="AR200" s="99">
        <v>10</v>
      </c>
      <c r="AS200" s="99">
        <v>10</v>
      </c>
      <c r="AT200" s="99">
        <v>10</v>
      </c>
      <c r="AU200" s="99">
        <v>10</v>
      </c>
      <c r="AV200" s="99">
        <v>10</v>
      </c>
      <c r="AW200" s="99">
        <v>10</v>
      </c>
      <c r="AX200" s="99">
        <v>100</v>
      </c>
      <c r="AY200" s="99"/>
      <c r="AZ200" s="99"/>
      <c r="BA200" s="99"/>
      <c r="BB200" s="99">
        <v>10</v>
      </c>
      <c r="BC200" s="99">
        <v>10</v>
      </c>
      <c r="BD200" s="99"/>
      <c r="BE200" s="99"/>
      <c r="BF200" s="99"/>
      <c r="BG200" s="99"/>
      <c r="BH200" s="99"/>
      <c r="BI200" s="99"/>
      <c r="BJ200" s="99"/>
      <c r="BK200" s="99"/>
      <c r="BL200" s="99"/>
      <c r="BM200" s="85"/>
    </row>
    <row r="201" spans="1:65">
      <c r="A201" s="89">
        <v>2</v>
      </c>
      <c r="B201" s="90" t="s">
        <v>67</v>
      </c>
      <c r="C201" s="90">
        <v>2</v>
      </c>
      <c r="D201" s="90" t="s">
        <v>68</v>
      </c>
      <c r="E201" s="90">
        <v>7</v>
      </c>
      <c r="F201" s="90" t="s">
        <v>69</v>
      </c>
      <c r="G201" s="90">
        <v>6</v>
      </c>
      <c r="H201" s="90" t="s">
        <v>70</v>
      </c>
      <c r="I201" s="90">
        <v>4</v>
      </c>
      <c r="J201" s="90" t="s">
        <v>71</v>
      </c>
      <c r="K201" s="90" t="s">
        <v>72</v>
      </c>
      <c r="L201" s="90" t="s">
        <v>73</v>
      </c>
      <c r="M201" s="91">
        <v>223</v>
      </c>
      <c r="N201" s="90" t="s">
        <v>940</v>
      </c>
      <c r="O201" s="92">
        <v>5</v>
      </c>
      <c r="P201" s="93" t="s">
        <v>1056</v>
      </c>
      <c r="Q201" s="89" t="s">
        <v>87</v>
      </c>
      <c r="R201" s="90" t="s">
        <v>1062</v>
      </c>
      <c r="S201" s="90" t="s">
        <v>1057</v>
      </c>
      <c r="T201" s="90" t="s">
        <v>1063</v>
      </c>
      <c r="U201" s="90" t="s">
        <v>1064</v>
      </c>
      <c r="V201" s="94" t="s">
        <v>80</v>
      </c>
      <c r="W201" s="90">
        <v>3225</v>
      </c>
      <c r="X201" s="90" t="s">
        <v>1065</v>
      </c>
      <c r="Y201" s="100" t="s">
        <v>1066</v>
      </c>
      <c r="Z201" s="101" t="s">
        <v>1067</v>
      </c>
      <c r="AA201" s="93">
        <v>100</v>
      </c>
      <c r="AB201" s="97">
        <v>0</v>
      </c>
      <c r="AC201" s="94" t="s">
        <v>84</v>
      </c>
      <c r="AD201" s="93" t="s">
        <v>85</v>
      </c>
      <c r="AE201" s="98" t="s">
        <v>86</v>
      </c>
      <c r="AF201" s="94">
        <v>0</v>
      </c>
      <c r="AG201" s="94">
        <v>30</v>
      </c>
      <c r="AH201" s="94">
        <v>30.01</v>
      </c>
      <c r="AI201" s="94">
        <v>70</v>
      </c>
      <c r="AJ201" s="94">
        <v>70.010000000000005</v>
      </c>
      <c r="AK201" s="95">
        <v>110</v>
      </c>
      <c r="AL201" s="99"/>
      <c r="AM201" s="99"/>
      <c r="AN201" s="99">
        <v>10</v>
      </c>
      <c r="AO201" s="99">
        <v>10</v>
      </c>
      <c r="AP201" s="99">
        <v>10</v>
      </c>
      <c r="AQ201" s="99">
        <v>10</v>
      </c>
      <c r="AR201" s="99">
        <v>10</v>
      </c>
      <c r="AS201" s="99">
        <v>10</v>
      </c>
      <c r="AT201" s="99">
        <v>10</v>
      </c>
      <c r="AU201" s="99">
        <v>10</v>
      </c>
      <c r="AV201" s="99">
        <v>10</v>
      </c>
      <c r="AW201" s="99">
        <v>10</v>
      </c>
      <c r="AX201" s="99">
        <v>100</v>
      </c>
      <c r="AY201" s="99"/>
      <c r="AZ201" s="99"/>
      <c r="BA201" s="99"/>
      <c r="BB201" s="99">
        <v>10</v>
      </c>
      <c r="BC201" s="99">
        <v>10</v>
      </c>
      <c r="BD201" s="99"/>
      <c r="BE201" s="99"/>
      <c r="BF201" s="99"/>
      <c r="BG201" s="99"/>
      <c r="BH201" s="99"/>
      <c r="BI201" s="99"/>
      <c r="BJ201" s="99"/>
      <c r="BK201" s="99"/>
      <c r="BL201" s="99"/>
      <c r="BM201" s="85"/>
    </row>
    <row r="202" spans="1:65">
      <c r="A202" s="89">
        <v>2</v>
      </c>
      <c r="B202" s="90" t="s">
        <v>67</v>
      </c>
      <c r="C202" s="90">
        <v>2</v>
      </c>
      <c r="D202" s="90" t="s">
        <v>68</v>
      </c>
      <c r="E202" s="90">
        <v>7</v>
      </c>
      <c r="F202" s="90" t="s">
        <v>69</v>
      </c>
      <c r="G202" s="90">
        <v>6</v>
      </c>
      <c r="H202" s="90" t="s">
        <v>70</v>
      </c>
      <c r="I202" s="90">
        <v>4</v>
      </c>
      <c r="J202" s="90" t="s">
        <v>71</v>
      </c>
      <c r="K202" s="90" t="s">
        <v>72</v>
      </c>
      <c r="L202" s="90" t="s">
        <v>73</v>
      </c>
      <c r="M202" s="91">
        <v>223</v>
      </c>
      <c r="N202" s="90" t="s">
        <v>940</v>
      </c>
      <c r="O202" s="92">
        <v>5</v>
      </c>
      <c r="P202" s="93" t="s">
        <v>1056</v>
      </c>
      <c r="Q202" s="89" t="s">
        <v>87</v>
      </c>
      <c r="R202" s="90" t="s">
        <v>1068</v>
      </c>
      <c r="S202" s="90" t="s">
        <v>1057</v>
      </c>
      <c r="T202" s="90" t="s">
        <v>1069</v>
      </c>
      <c r="U202" s="90" t="s">
        <v>1070</v>
      </c>
      <c r="V202" s="94" t="s">
        <v>80</v>
      </c>
      <c r="W202" s="90">
        <v>3446</v>
      </c>
      <c r="X202" s="90" t="s">
        <v>1071</v>
      </c>
      <c r="Y202" s="100" t="s">
        <v>1072</v>
      </c>
      <c r="Z202" s="101" t="s">
        <v>1073</v>
      </c>
      <c r="AA202" s="93">
        <v>100</v>
      </c>
      <c r="AB202" s="97">
        <v>0</v>
      </c>
      <c r="AC202" s="94" t="s">
        <v>84</v>
      </c>
      <c r="AD202" s="93" t="s">
        <v>85</v>
      </c>
      <c r="AE202" s="98" t="s">
        <v>86</v>
      </c>
      <c r="AF202" s="94">
        <v>0</v>
      </c>
      <c r="AG202" s="94">
        <v>30</v>
      </c>
      <c r="AH202" s="94">
        <v>30.01</v>
      </c>
      <c r="AI202" s="94">
        <v>70</v>
      </c>
      <c r="AJ202" s="94">
        <v>70.010000000000005</v>
      </c>
      <c r="AK202" s="95">
        <v>110</v>
      </c>
      <c r="AL202" s="99"/>
      <c r="AM202" s="99"/>
      <c r="AN202" s="99">
        <v>10</v>
      </c>
      <c r="AO202" s="99">
        <v>10</v>
      </c>
      <c r="AP202" s="99">
        <v>10</v>
      </c>
      <c r="AQ202" s="99">
        <v>10</v>
      </c>
      <c r="AR202" s="99">
        <v>10</v>
      </c>
      <c r="AS202" s="99">
        <v>10</v>
      </c>
      <c r="AT202" s="99">
        <v>10</v>
      </c>
      <c r="AU202" s="99">
        <v>10</v>
      </c>
      <c r="AV202" s="99">
        <v>10</v>
      </c>
      <c r="AW202" s="99">
        <v>10</v>
      </c>
      <c r="AX202" s="99">
        <v>100</v>
      </c>
      <c r="AY202" s="99"/>
      <c r="AZ202" s="99"/>
      <c r="BA202" s="99"/>
      <c r="BB202" s="99">
        <v>10</v>
      </c>
      <c r="BC202" s="99">
        <v>10</v>
      </c>
      <c r="BD202" s="99"/>
      <c r="BE202" s="99"/>
      <c r="BF202" s="99"/>
      <c r="BG202" s="99"/>
      <c r="BH202" s="99"/>
      <c r="BI202" s="99"/>
      <c r="BJ202" s="99"/>
      <c r="BK202" s="99"/>
      <c r="BL202" s="99"/>
      <c r="BM202" s="85"/>
    </row>
    <row r="203" spans="1:65">
      <c r="A203" s="89">
        <v>2</v>
      </c>
      <c r="B203" s="90" t="s">
        <v>67</v>
      </c>
      <c r="C203" s="90">
        <v>2</v>
      </c>
      <c r="D203" s="90" t="s">
        <v>68</v>
      </c>
      <c r="E203" s="90">
        <v>7</v>
      </c>
      <c r="F203" s="90" t="s">
        <v>69</v>
      </c>
      <c r="G203" s="90">
        <v>6</v>
      </c>
      <c r="H203" s="90" t="s">
        <v>70</v>
      </c>
      <c r="I203" s="90">
        <v>4</v>
      </c>
      <c r="J203" s="90" t="s">
        <v>71</v>
      </c>
      <c r="K203" s="90" t="s">
        <v>72</v>
      </c>
      <c r="L203" s="90" t="s">
        <v>73</v>
      </c>
      <c r="M203" s="91">
        <v>223</v>
      </c>
      <c r="N203" s="90" t="s">
        <v>940</v>
      </c>
      <c r="O203" s="92">
        <v>5</v>
      </c>
      <c r="P203" s="93" t="s">
        <v>1056</v>
      </c>
      <c r="Q203" s="89" t="s">
        <v>87</v>
      </c>
      <c r="R203" s="90" t="s">
        <v>1074</v>
      </c>
      <c r="S203" s="90" t="s">
        <v>1057</v>
      </c>
      <c r="T203" s="90" t="s">
        <v>1075</v>
      </c>
      <c r="U203" s="90" t="s">
        <v>1076</v>
      </c>
      <c r="V203" s="94" t="s">
        <v>80</v>
      </c>
      <c r="W203" s="90">
        <v>3448</v>
      </c>
      <c r="X203" s="90" t="s">
        <v>1077</v>
      </c>
      <c r="Y203" s="100" t="s">
        <v>1078</v>
      </c>
      <c r="Z203" s="101" t="s">
        <v>1079</v>
      </c>
      <c r="AA203" s="93">
        <v>100</v>
      </c>
      <c r="AB203" s="97">
        <v>0</v>
      </c>
      <c r="AC203" s="94" t="s">
        <v>84</v>
      </c>
      <c r="AD203" s="93" t="s">
        <v>85</v>
      </c>
      <c r="AE203" s="98" t="s">
        <v>86</v>
      </c>
      <c r="AF203" s="94">
        <v>0</v>
      </c>
      <c r="AG203" s="94">
        <v>30</v>
      </c>
      <c r="AH203" s="94">
        <v>30.01</v>
      </c>
      <c r="AI203" s="94">
        <v>70</v>
      </c>
      <c r="AJ203" s="94">
        <v>70.010000000000005</v>
      </c>
      <c r="AK203" s="95">
        <v>110</v>
      </c>
      <c r="AL203" s="99"/>
      <c r="AM203" s="99"/>
      <c r="AN203" s="99">
        <v>10</v>
      </c>
      <c r="AO203" s="99">
        <v>10</v>
      </c>
      <c r="AP203" s="99">
        <v>10</v>
      </c>
      <c r="AQ203" s="99">
        <v>10</v>
      </c>
      <c r="AR203" s="99">
        <v>10</v>
      </c>
      <c r="AS203" s="99">
        <v>10</v>
      </c>
      <c r="AT203" s="99">
        <v>10</v>
      </c>
      <c r="AU203" s="99">
        <v>10</v>
      </c>
      <c r="AV203" s="99">
        <v>10</v>
      </c>
      <c r="AW203" s="99">
        <v>10</v>
      </c>
      <c r="AX203" s="99">
        <v>100</v>
      </c>
      <c r="AY203" s="99"/>
      <c r="AZ203" s="99"/>
      <c r="BA203" s="99"/>
      <c r="BB203" s="99">
        <v>10</v>
      </c>
      <c r="BC203" s="99">
        <v>10</v>
      </c>
      <c r="BD203" s="99"/>
      <c r="BE203" s="99"/>
      <c r="BF203" s="99"/>
      <c r="BG203" s="99"/>
      <c r="BH203" s="99"/>
      <c r="BI203" s="99"/>
      <c r="BJ203" s="99"/>
      <c r="BK203" s="99"/>
      <c r="BL203" s="99"/>
      <c r="BM203" s="85"/>
    </row>
    <row r="204" spans="1:65">
      <c r="A204" s="89">
        <v>2</v>
      </c>
      <c r="B204" s="90" t="s">
        <v>67</v>
      </c>
      <c r="C204" s="90">
        <v>2</v>
      </c>
      <c r="D204" s="90" t="s">
        <v>68</v>
      </c>
      <c r="E204" s="90">
        <v>7</v>
      </c>
      <c r="F204" s="90" t="s">
        <v>69</v>
      </c>
      <c r="G204" s="90">
        <v>6</v>
      </c>
      <c r="H204" s="90" t="s">
        <v>70</v>
      </c>
      <c r="I204" s="90">
        <v>4</v>
      </c>
      <c r="J204" s="90" t="s">
        <v>71</v>
      </c>
      <c r="K204" s="90" t="s">
        <v>72</v>
      </c>
      <c r="L204" s="90" t="s">
        <v>73</v>
      </c>
      <c r="M204" s="91">
        <v>223</v>
      </c>
      <c r="N204" s="90" t="s">
        <v>940</v>
      </c>
      <c r="O204" s="92">
        <v>5</v>
      </c>
      <c r="P204" s="93" t="s">
        <v>1056</v>
      </c>
      <c r="Q204" s="89" t="s">
        <v>87</v>
      </c>
      <c r="R204" s="90" t="s">
        <v>1080</v>
      </c>
      <c r="S204" s="90" t="s">
        <v>1081</v>
      </c>
      <c r="T204" s="90" t="s">
        <v>1082</v>
      </c>
      <c r="U204" s="90" t="s">
        <v>1076</v>
      </c>
      <c r="V204" s="94" t="s">
        <v>80</v>
      </c>
      <c r="W204" s="90">
        <v>3451</v>
      </c>
      <c r="X204" s="90" t="s">
        <v>1083</v>
      </c>
      <c r="Y204" s="100" t="s">
        <v>1084</v>
      </c>
      <c r="Z204" s="101" t="s">
        <v>1085</v>
      </c>
      <c r="AA204" s="93">
        <v>100</v>
      </c>
      <c r="AB204" s="97">
        <v>0</v>
      </c>
      <c r="AC204" s="94" t="s">
        <v>84</v>
      </c>
      <c r="AD204" s="93" t="s">
        <v>470</v>
      </c>
      <c r="AE204" s="98" t="s">
        <v>86</v>
      </c>
      <c r="AF204" s="94">
        <v>0</v>
      </c>
      <c r="AG204" s="94">
        <v>30</v>
      </c>
      <c r="AH204" s="94">
        <v>30.01</v>
      </c>
      <c r="AI204" s="94">
        <v>70</v>
      </c>
      <c r="AJ204" s="94">
        <v>70.010000000000005</v>
      </c>
      <c r="AK204" s="95">
        <v>110</v>
      </c>
      <c r="AL204" s="99"/>
      <c r="AM204" s="99"/>
      <c r="AN204" s="99">
        <v>10</v>
      </c>
      <c r="AO204" s="99">
        <v>10</v>
      </c>
      <c r="AP204" s="99">
        <v>10</v>
      </c>
      <c r="AQ204" s="99">
        <v>10</v>
      </c>
      <c r="AR204" s="99">
        <v>10</v>
      </c>
      <c r="AS204" s="99">
        <v>10</v>
      </c>
      <c r="AT204" s="99">
        <v>10</v>
      </c>
      <c r="AU204" s="99">
        <v>10</v>
      </c>
      <c r="AV204" s="99">
        <v>10</v>
      </c>
      <c r="AW204" s="99">
        <v>10</v>
      </c>
      <c r="AX204" s="99">
        <v>100</v>
      </c>
      <c r="AY204" s="99"/>
      <c r="AZ204" s="99"/>
      <c r="BA204" s="99"/>
      <c r="BB204" s="99">
        <v>10</v>
      </c>
      <c r="BC204" s="99">
        <v>10</v>
      </c>
      <c r="BD204" s="99"/>
      <c r="BE204" s="99"/>
      <c r="BF204" s="99"/>
      <c r="BG204" s="99"/>
      <c r="BH204" s="99"/>
      <c r="BI204" s="99"/>
      <c r="BJ204" s="99"/>
      <c r="BK204" s="99"/>
      <c r="BL204" s="99"/>
      <c r="BM204" s="85"/>
    </row>
    <row r="205" spans="1:65">
      <c r="A205" s="89">
        <v>2</v>
      </c>
      <c r="B205" s="90" t="s">
        <v>67</v>
      </c>
      <c r="C205" s="90">
        <v>2</v>
      </c>
      <c r="D205" s="90" t="s">
        <v>68</v>
      </c>
      <c r="E205" s="90">
        <v>7</v>
      </c>
      <c r="F205" s="90" t="s">
        <v>69</v>
      </c>
      <c r="G205" s="90">
        <v>6</v>
      </c>
      <c r="H205" s="90" t="s">
        <v>70</v>
      </c>
      <c r="I205" s="90">
        <v>4</v>
      </c>
      <c r="J205" s="90" t="s">
        <v>71</v>
      </c>
      <c r="K205" s="90" t="s">
        <v>72</v>
      </c>
      <c r="L205" s="90" t="s">
        <v>73</v>
      </c>
      <c r="M205" s="91">
        <v>223</v>
      </c>
      <c r="N205" s="90" t="s">
        <v>940</v>
      </c>
      <c r="O205" s="92">
        <v>6</v>
      </c>
      <c r="P205" s="93" t="s">
        <v>1086</v>
      </c>
      <c r="Q205" s="89" t="s">
        <v>76</v>
      </c>
      <c r="R205" s="90" t="s">
        <v>1086</v>
      </c>
      <c r="S205" s="90" t="s">
        <v>1042</v>
      </c>
      <c r="T205" s="90" t="s">
        <v>1087</v>
      </c>
      <c r="U205" s="90" t="s">
        <v>1088</v>
      </c>
      <c r="V205" s="94" t="s">
        <v>80</v>
      </c>
      <c r="W205" s="90">
        <v>3316</v>
      </c>
      <c r="X205" s="90" t="s">
        <v>1089</v>
      </c>
      <c r="Y205" s="100" t="s">
        <v>1090</v>
      </c>
      <c r="Z205" s="101" t="s">
        <v>1091</v>
      </c>
      <c r="AA205" s="93">
        <v>100</v>
      </c>
      <c r="AB205" s="97">
        <v>0</v>
      </c>
      <c r="AC205" s="94" t="s">
        <v>84</v>
      </c>
      <c r="AD205" s="93" t="s">
        <v>470</v>
      </c>
      <c r="AE205" s="98" t="s">
        <v>86</v>
      </c>
      <c r="AF205" s="94">
        <v>0</v>
      </c>
      <c r="AG205" s="94">
        <v>60</v>
      </c>
      <c r="AH205" s="94">
        <v>60.01</v>
      </c>
      <c r="AI205" s="94">
        <v>80</v>
      </c>
      <c r="AJ205" s="94">
        <v>80.010000000000005</v>
      </c>
      <c r="AK205" s="95">
        <v>110</v>
      </c>
      <c r="AL205" s="99"/>
      <c r="AM205" s="99"/>
      <c r="AN205" s="99">
        <v>10</v>
      </c>
      <c r="AO205" s="99">
        <v>10</v>
      </c>
      <c r="AP205" s="99">
        <v>10</v>
      </c>
      <c r="AQ205" s="99">
        <v>10</v>
      </c>
      <c r="AR205" s="99">
        <v>10</v>
      </c>
      <c r="AS205" s="99">
        <v>10</v>
      </c>
      <c r="AT205" s="99">
        <v>10</v>
      </c>
      <c r="AU205" s="99">
        <v>10</v>
      </c>
      <c r="AV205" s="99">
        <v>10</v>
      </c>
      <c r="AW205" s="99">
        <v>10</v>
      </c>
      <c r="AX205" s="99">
        <v>100</v>
      </c>
      <c r="AY205" s="99"/>
      <c r="AZ205" s="99"/>
      <c r="BA205" s="99"/>
      <c r="BB205" s="99"/>
      <c r="BC205" s="99">
        <v>10</v>
      </c>
      <c r="BD205" s="99"/>
      <c r="BE205" s="99"/>
      <c r="BF205" s="99"/>
      <c r="BG205" s="99"/>
      <c r="BH205" s="99"/>
      <c r="BI205" s="99"/>
      <c r="BJ205" s="99"/>
      <c r="BK205" s="99"/>
      <c r="BL205" s="99"/>
      <c r="BM205" s="85"/>
    </row>
    <row r="206" spans="1:65">
      <c r="A206" s="89">
        <v>2</v>
      </c>
      <c r="B206" s="90" t="s">
        <v>67</v>
      </c>
      <c r="C206" s="90">
        <v>2</v>
      </c>
      <c r="D206" s="90" t="s">
        <v>68</v>
      </c>
      <c r="E206" s="90">
        <v>7</v>
      </c>
      <c r="F206" s="90" t="s">
        <v>69</v>
      </c>
      <c r="G206" s="90">
        <v>6</v>
      </c>
      <c r="H206" s="90" t="s">
        <v>70</v>
      </c>
      <c r="I206" s="90">
        <v>4</v>
      </c>
      <c r="J206" s="90" t="s">
        <v>71</v>
      </c>
      <c r="K206" s="90" t="s">
        <v>72</v>
      </c>
      <c r="L206" s="90" t="s">
        <v>73</v>
      </c>
      <c r="M206" s="91">
        <v>223</v>
      </c>
      <c r="N206" s="90" t="s">
        <v>940</v>
      </c>
      <c r="O206" s="92">
        <v>6</v>
      </c>
      <c r="P206" s="93" t="s">
        <v>1086</v>
      </c>
      <c r="Q206" s="89" t="s">
        <v>87</v>
      </c>
      <c r="R206" s="90" t="s">
        <v>1092</v>
      </c>
      <c r="S206" s="90" t="s">
        <v>1093</v>
      </c>
      <c r="T206" s="90" t="s">
        <v>1094</v>
      </c>
      <c r="U206" s="90" t="s">
        <v>1049</v>
      </c>
      <c r="V206" s="94" t="s">
        <v>80</v>
      </c>
      <c r="W206" s="90">
        <v>3379</v>
      </c>
      <c r="X206" s="90" t="s">
        <v>1095</v>
      </c>
      <c r="Y206" s="100" t="s">
        <v>1096</v>
      </c>
      <c r="Z206" s="101" t="s">
        <v>1091</v>
      </c>
      <c r="AA206" s="93">
        <v>100</v>
      </c>
      <c r="AB206" s="97">
        <v>0</v>
      </c>
      <c r="AC206" s="94" t="s">
        <v>84</v>
      </c>
      <c r="AD206" s="93" t="s">
        <v>470</v>
      </c>
      <c r="AE206" s="98" t="s">
        <v>86</v>
      </c>
      <c r="AF206" s="94">
        <v>0</v>
      </c>
      <c r="AG206" s="94">
        <v>60</v>
      </c>
      <c r="AH206" s="94">
        <v>60.01</v>
      </c>
      <c r="AI206" s="94">
        <v>80</v>
      </c>
      <c r="AJ206" s="94">
        <v>80.010000000000005</v>
      </c>
      <c r="AK206" s="95">
        <v>110</v>
      </c>
      <c r="AL206" s="99"/>
      <c r="AM206" s="99"/>
      <c r="AN206" s="99">
        <v>10</v>
      </c>
      <c r="AO206" s="99">
        <v>10</v>
      </c>
      <c r="AP206" s="99">
        <v>10</v>
      </c>
      <c r="AQ206" s="99">
        <v>10</v>
      </c>
      <c r="AR206" s="99">
        <v>10</v>
      </c>
      <c r="AS206" s="99">
        <v>10</v>
      </c>
      <c r="AT206" s="99">
        <v>10</v>
      </c>
      <c r="AU206" s="99">
        <v>10</v>
      </c>
      <c r="AV206" s="99">
        <v>10</v>
      </c>
      <c r="AW206" s="99">
        <v>10</v>
      </c>
      <c r="AX206" s="99">
        <v>100</v>
      </c>
      <c r="AY206" s="99"/>
      <c r="AZ206" s="99"/>
      <c r="BA206" s="99"/>
      <c r="BB206" s="99"/>
      <c r="BC206" s="99">
        <v>10</v>
      </c>
      <c r="BD206" s="99"/>
      <c r="BE206" s="99"/>
      <c r="BF206" s="99"/>
      <c r="BG206" s="99"/>
      <c r="BH206" s="99"/>
      <c r="BI206" s="99"/>
      <c r="BJ206" s="99"/>
      <c r="BK206" s="99"/>
      <c r="BL206" s="99"/>
      <c r="BM206" s="85"/>
    </row>
    <row r="207" spans="1:65">
      <c r="A207" s="89">
        <v>2</v>
      </c>
      <c r="B207" s="90" t="s">
        <v>67</v>
      </c>
      <c r="C207" s="90">
        <v>2</v>
      </c>
      <c r="D207" s="90" t="s">
        <v>68</v>
      </c>
      <c r="E207" s="90">
        <v>7</v>
      </c>
      <c r="F207" s="90" t="s">
        <v>69</v>
      </c>
      <c r="G207" s="90">
        <v>6</v>
      </c>
      <c r="H207" s="90" t="s">
        <v>70</v>
      </c>
      <c r="I207" s="90">
        <v>4</v>
      </c>
      <c r="J207" s="90" t="s">
        <v>71</v>
      </c>
      <c r="K207" s="90" t="s">
        <v>72</v>
      </c>
      <c r="L207" s="90" t="s">
        <v>73</v>
      </c>
      <c r="M207" s="91">
        <v>223</v>
      </c>
      <c r="N207" s="90" t="s">
        <v>940</v>
      </c>
      <c r="O207" s="92">
        <v>6</v>
      </c>
      <c r="P207" s="93" t="s">
        <v>1086</v>
      </c>
      <c r="Q207" s="89" t="s">
        <v>87</v>
      </c>
      <c r="R207" s="90" t="s">
        <v>1097</v>
      </c>
      <c r="S207" s="90" t="s">
        <v>1098</v>
      </c>
      <c r="T207" s="90" t="s">
        <v>1099</v>
      </c>
      <c r="U207" s="90" t="s">
        <v>1098</v>
      </c>
      <c r="V207" s="94" t="s">
        <v>80</v>
      </c>
      <c r="W207" s="90">
        <v>3381</v>
      </c>
      <c r="X207" s="94" t="s">
        <v>1100</v>
      </c>
      <c r="Y207" s="95" t="s">
        <v>1101</v>
      </c>
      <c r="Z207" s="96" t="s">
        <v>1102</v>
      </c>
      <c r="AA207" s="93">
        <v>2</v>
      </c>
      <c r="AB207" s="97">
        <v>0</v>
      </c>
      <c r="AC207" s="94" t="s">
        <v>202</v>
      </c>
      <c r="AD207" s="93" t="s">
        <v>178</v>
      </c>
      <c r="AE207" s="98" t="s">
        <v>86</v>
      </c>
      <c r="AF207" s="94">
        <v>0</v>
      </c>
      <c r="AG207" s="94">
        <v>60</v>
      </c>
      <c r="AH207" s="94">
        <v>60.01</v>
      </c>
      <c r="AI207" s="94">
        <v>80</v>
      </c>
      <c r="AJ207" s="94">
        <v>80.010000000000005</v>
      </c>
      <c r="AK207" s="95">
        <v>110</v>
      </c>
      <c r="AL207" s="99"/>
      <c r="AM207" s="99"/>
      <c r="AN207" s="99"/>
      <c r="AO207" s="99">
        <v>0</v>
      </c>
      <c r="AP207" s="99">
        <v>0</v>
      </c>
      <c r="AQ207" s="99">
        <v>0</v>
      </c>
      <c r="AR207" s="99">
        <v>0</v>
      </c>
      <c r="AS207" s="99">
        <v>1</v>
      </c>
      <c r="AT207" s="99">
        <v>0</v>
      </c>
      <c r="AU207" s="99">
        <v>1</v>
      </c>
      <c r="AV207" s="99">
        <v>0</v>
      </c>
      <c r="AW207" s="99">
        <v>0</v>
      </c>
      <c r="AX207" s="99">
        <v>2</v>
      </c>
      <c r="AY207" s="99"/>
      <c r="AZ207" s="99"/>
      <c r="BA207" s="99"/>
      <c r="BB207" s="99"/>
      <c r="BC207" s="99">
        <v>0</v>
      </c>
      <c r="BD207" s="99"/>
      <c r="BE207" s="99"/>
      <c r="BF207" s="99"/>
      <c r="BG207" s="99"/>
      <c r="BH207" s="99"/>
      <c r="BI207" s="99"/>
      <c r="BJ207" s="99"/>
      <c r="BK207" s="99"/>
      <c r="BL207" s="99"/>
      <c r="BM207" s="85"/>
    </row>
    <row r="208" spans="1:65">
      <c r="A208" s="72">
        <v>2</v>
      </c>
      <c r="B208" s="73" t="s">
        <v>67</v>
      </c>
      <c r="C208" s="73">
        <v>2</v>
      </c>
      <c r="D208" s="73" t="s">
        <v>68</v>
      </c>
      <c r="E208" s="73">
        <v>7</v>
      </c>
      <c r="F208" s="73" t="s">
        <v>69</v>
      </c>
      <c r="G208" s="73">
        <v>6</v>
      </c>
      <c r="H208" s="73" t="s">
        <v>70</v>
      </c>
      <c r="I208" s="73">
        <v>4</v>
      </c>
      <c r="J208" s="73" t="s">
        <v>71</v>
      </c>
      <c r="K208" s="73" t="s">
        <v>72</v>
      </c>
      <c r="L208" s="73" t="s">
        <v>73</v>
      </c>
      <c r="M208" s="74">
        <v>223</v>
      </c>
      <c r="N208" s="73" t="s">
        <v>940</v>
      </c>
      <c r="O208" s="75">
        <v>6</v>
      </c>
      <c r="P208" s="76" t="s">
        <v>1086</v>
      </c>
      <c r="Q208" s="72" t="s">
        <v>87</v>
      </c>
      <c r="R208" s="73" t="s">
        <v>1103</v>
      </c>
      <c r="S208" s="73" t="s">
        <v>1104</v>
      </c>
      <c r="T208" s="73" t="s">
        <v>1105</v>
      </c>
      <c r="U208" s="73" t="s">
        <v>1104</v>
      </c>
      <c r="V208" s="77" t="s">
        <v>80</v>
      </c>
      <c r="W208" s="73">
        <v>3387</v>
      </c>
      <c r="X208" s="73" t="s">
        <v>1106</v>
      </c>
      <c r="Y208" s="78" t="s">
        <v>1107</v>
      </c>
      <c r="Z208" s="79" t="s">
        <v>1108</v>
      </c>
      <c r="AA208" s="76">
        <v>100</v>
      </c>
      <c r="AB208" s="80">
        <v>0</v>
      </c>
      <c r="AC208" s="77" t="s">
        <v>84</v>
      </c>
      <c r="AD208" s="76" t="s">
        <v>965</v>
      </c>
      <c r="AE208" s="81" t="s">
        <v>86</v>
      </c>
      <c r="AF208" s="77">
        <v>0</v>
      </c>
      <c r="AG208" s="77">
        <v>60</v>
      </c>
      <c r="AH208" s="77">
        <v>60.01</v>
      </c>
      <c r="AI208" s="77">
        <v>80</v>
      </c>
      <c r="AJ208" s="77">
        <v>80.010000000000005</v>
      </c>
      <c r="AK208" s="78">
        <v>110</v>
      </c>
      <c r="AL208" s="82">
        <v>8.33</v>
      </c>
      <c r="AM208" s="82">
        <v>8.33</v>
      </c>
      <c r="AN208" s="82">
        <v>8.33</v>
      </c>
      <c r="AO208" s="82">
        <v>8.33</v>
      </c>
      <c r="AP208" s="82">
        <v>8.33</v>
      </c>
      <c r="AQ208" s="82">
        <v>8.33</v>
      </c>
      <c r="AR208" s="82">
        <v>8.33</v>
      </c>
      <c r="AS208" s="82">
        <v>8.33</v>
      </c>
      <c r="AT208" s="82">
        <v>8.33</v>
      </c>
      <c r="AU208" s="82">
        <v>8.33</v>
      </c>
      <c r="AV208" s="82">
        <v>8.33</v>
      </c>
      <c r="AW208" s="82">
        <v>8.33</v>
      </c>
      <c r="AX208" s="82">
        <v>100</v>
      </c>
      <c r="AY208" s="82"/>
      <c r="AZ208" s="82">
        <v>8.33</v>
      </c>
      <c r="BA208" s="82">
        <v>8.33</v>
      </c>
      <c r="BB208" s="82">
        <v>8.33</v>
      </c>
      <c r="BC208" s="82">
        <v>8.33</v>
      </c>
      <c r="BD208" s="82"/>
      <c r="BE208" s="82"/>
      <c r="BF208" s="82"/>
      <c r="BG208" s="82"/>
      <c r="BH208" s="82"/>
      <c r="BI208" s="82"/>
      <c r="BJ208" s="82"/>
      <c r="BK208" s="82"/>
      <c r="BL208" s="82"/>
    </row>
    <row r="209" spans="1:64">
      <c r="A209" s="89">
        <v>2</v>
      </c>
      <c r="B209" s="90" t="s">
        <v>67</v>
      </c>
      <c r="C209" s="90">
        <v>2</v>
      </c>
      <c r="D209" s="90" t="s">
        <v>68</v>
      </c>
      <c r="E209" s="90">
        <v>7</v>
      </c>
      <c r="F209" s="90" t="s">
        <v>69</v>
      </c>
      <c r="G209" s="90">
        <v>6</v>
      </c>
      <c r="H209" s="90" t="s">
        <v>70</v>
      </c>
      <c r="I209" s="90">
        <v>4</v>
      </c>
      <c r="J209" s="90" t="s">
        <v>71</v>
      </c>
      <c r="K209" s="90" t="s">
        <v>72</v>
      </c>
      <c r="L209" s="90" t="s">
        <v>73</v>
      </c>
      <c r="M209" s="91">
        <v>223</v>
      </c>
      <c r="N209" s="90" t="s">
        <v>940</v>
      </c>
      <c r="O209" s="92">
        <v>7</v>
      </c>
      <c r="P209" s="93" t="s">
        <v>1109</v>
      </c>
      <c r="Q209" s="89" t="s">
        <v>76</v>
      </c>
      <c r="R209" s="90" t="s">
        <v>1109</v>
      </c>
      <c r="S209" s="90" t="s">
        <v>1110</v>
      </c>
      <c r="T209" s="90" t="s">
        <v>1111</v>
      </c>
      <c r="U209" s="90" t="s">
        <v>1112</v>
      </c>
      <c r="V209" s="94" t="s">
        <v>80</v>
      </c>
      <c r="W209" s="90">
        <v>3293</v>
      </c>
      <c r="X209" s="90" t="s">
        <v>1050</v>
      </c>
      <c r="Y209" s="100" t="s">
        <v>1113</v>
      </c>
      <c r="Z209" s="101" t="s">
        <v>209</v>
      </c>
      <c r="AA209" s="93">
        <v>100</v>
      </c>
      <c r="AB209" s="97">
        <v>0</v>
      </c>
      <c r="AC209" s="106" t="s">
        <v>265</v>
      </c>
      <c r="AD209" s="93" t="s">
        <v>85</v>
      </c>
      <c r="AE209" s="98" t="s">
        <v>86</v>
      </c>
      <c r="AF209" s="94">
        <v>0</v>
      </c>
      <c r="AG209" s="94">
        <v>60</v>
      </c>
      <c r="AH209" s="94">
        <v>60.01</v>
      </c>
      <c r="AI209" s="94">
        <v>80</v>
      </c>
      <c r="AJ209" s="94">
        <v>80.010000000000005</v>
      </c>
      <c r="AK209" s="95">
        <v>110</v>
      </c>
      <c r="AL209" s="99">
        <v>100</v>
      </c>
      <c r="AM209" s="99">
        <v>100</v>
      </c>
      <c r="AN209" s="99">
        <v>100</v>
      </c>
      <c r="AO209" s="99">
        <v>100</v>
      </c>
      <c r="AP209" s="99">
        <v>100</v>
      </c>
      <c r="AQ209" s="99">
        <v>100</v>
      </c>
      <c r="AR209" s="99">
        <v>100</v>
      </c>
      <c r="AS209" s="99">
        <v>100</v>
      </c>
      <c r="AT209" s="99">
        <v>100</v>
      </c>
      <c r="AU209" s="99">
        <v>100</v>
      </c>
      <c r="AV209" s="99">
        <v>100</v>
      </c>
      <c r="AW209" s="99">
        <v>100</v>
      </c>
      <c r="AX209" s="99">
        <v>100</v>
      </c>
      <c r="AY209" s="99"/>
      <c r="AZ209" s="99">
        <v>100</v>
      </c>
      <c r="BA209" s="99">
        <v>100</v>
      </c>
      <c r="BB209" s="99">
        <v>100</v>
      </c>
      <c r="BC209" s="99">
        <v>100</v>
      </c>
      <c r="BD209" s="99"/>
      <c r="BE209" s="99"/>
      <c r="BF209" s="99"/>
      <c r="BG209" s="99"/>
      <c r="BH209" s="99"/>
      <c r="BI209" s="99"/>
      <c r="BJ209" s="99"/>
      <c r="BK209" s="99"/>
      <c r="BL209" s="99"/>
    </row>
    <row r="210" spans="1:64">
      <c r="A210" s="89">
        <v>2</v>
      </c>
      <c r="B210" s="90" t="s">
        <v>67</v>
      </c>
      <c r="C210" s="90">
        <v>2</v>
      </c>
      <c r="D210" s="90" t="s">
        <v>68</v>
      </c>
      <c r="E210" s="90">
        <v>7</v>
      </c>
      <c r="F210" s="90" t="s">
        <v>69</v>
      </c>
      <c r="G210" s="90">
        <v>6</v>
      </c>
      <c r="H210" s="90" t="s">
        <v>70</v>
      </c>
      <c r="I210" s="90">
        <v>4</v>
      </c>
      <c r="J210" s="90" t="s">
        <v>71</v>
      </c>
      <c r="K210" s="90" t="s">
        <v>72</v>
      </c>
      <c r="L210" s="90" t="s">
        <v>73</v>
      </c>
      <c r="M210" s="91">
        <v>223</v>
      </c>
      <c r="N210" s="90" t="s">
        <v>940</v>
      </c>
      <c r="O210" s="92">
        <v>7</v>
      </c>
      <c r="P210" s="93" t="s">
        <v>1109</v>
      </c>
      <c r="Q210" s="89" t="s">
        <v>87</v>
      </c>
      <c r="R210" s="90" t="s">
        <v>1114</v>
      </c>
      <c r="S210" s="90" t="s">
        <v>1115</v>
      </c>
      <c r="T210" s="90" t="s">
        <v>1116</v>
      </c>
      <c r="U210" s="90" t="s">
        <v>1115</v>
      </c>
      <c r="V210" s="94" t="s">
        <v>80</v>
      </c>
      <c r="W210" s="90">
        <v>3296</v>
      </c>
      <c r="X210" s="90" t="s">
        <v>1117</v>
      </c>
      <c r="Y210" s="100" t="s">
        <v>1118</v>
      </c>
      <c r="Z210" s="101" t="s">
        <v>1119</v>
      </c>
      <c r="AA210" s="93">
        <v>100</v>
      </c>
      <c r="AB210" s="97">
        <v>0</v>
      </c>
      <c r="AC210" s="106" t="s">
        <v>265</v>
      </c>
      <c r="AD210" s="93" t="s">
        <v>470</v>
      </c>
      <c r="AE210" s="98" t="s">
        <v>86</v>
      </c>
      <c r="AF210" s="94">
        <v>0</v>
      </c>
      <c r="AG210" s="94">
        <v>60</v>
      </c>
      <c r="AH210" s="94">
        <v>60.01</v>
      </c>
      <c r="AI210" s="94">
        <v>80</v>
      </c>
      <c r="AJ210" s="94">
        <v>80.010000000000005</v>
      </c>
      <c r="AK210" s="95">
        <v>110</v>
      </c>
      <c r="AL210" s="99"/>
      <c r="AM210" s="99"/>
      <c r="AN210" s="99"/>
      <c r="AO210" s="99"/>
      <c r="AP210" s="99"/>
      <c r="AQ210" s="99">
        <v>100</v>
      </c>
      <c r="AR210" s="99"/>
      <c r="AS210" s="99"/>
      <c r="AT210" s="99"/>
      <c r="AU210" s="99"/>
      <c r="AV210" s="99"/>
      <c r="AW210" s="99">
        <v>100</v>
      </c>
      <c r="AX210" s="99">
        <v>100</v>
      </c>
      <c r="AY210" s="99"/>
      <c r="AZ210" s="99">
        <v>0</v>
      </c>
      <c r="BA210" s="99">
        <v>0</v>
      </c>
      <c r="BB210" s="99">
        <v>0</v>
      </c>
      <c r="BC210" s="99">
        <v>0</v>
      </c>
      <c r="BD210" s="99"/>
      <c r="BE210" s="99"/>
      <c r="BF210" s="99"/>
      <c r="BG210" s="99"/>
      <c r="BH210" s="99"/>
      <c r="BI210" s="99"/>
      <c r="BJ210" s="99"/>
      <c r="BK210" s="99"/>
      <c r="BL210" s="99"/>
    </row>
    <row r="211" spans="1:64">
      <c r="A211" s="89">
        <v>2</v>
      </c>
      <c r="B211" s="90" t="s">
        <v>67</v>
      </c>
      <c r="C211" s="90">
        <v>2</v>
      </c>
      <c r="D211" s="90" t="s">
        <v>68</v>
      </c>
      <c r="E211" s="90">
        <v>7</v>
      </c>
      <c r="F211" s="90" t="s">
        <v>69</v>
      </c>
      <c r="G211" s="90">
        <v>6</v>
      </c>
      <c r="H211" s="90" t="s">
        <v>70</v>
      </c>
      <c r="I211" s="90">
        <v>4</v>
      </c>
      <c r="J211" s="90" t="s">
        <v>71</v>
      </c>
      <c r="K211" s="90" t="s">
        <v>72</v>
      </c>
      <c r="L211" s="90" t="s">
        <v>73</v>
      </c>
      <c r="M211" s="91">
        <v>223</v>
      </c>
      <c r="N211" s="90" t="s">
        <v>940</v>
      </c>
      <c r="O211" s="92"/>
      <c r="P211" s="93" t="s">
        <v>169</v>
      </c>
      <c r="Q211" s="89" t="s">
        <v>170</v>
      </c>
      <c r="R211" s="90" t="s">
        <v>1120</v>
      </c>
      <c r="S211" s="90" t="s">
        <v>1121</v>
      </c>
      <c r="T211" s="90" t="s">
        <v>1122</v>
      </c>
      <c r="U211" s="90" t="s">
        <v>1123</v>
      </c>
      <c r="V211" s="94" t="s">
        <v>80</v>
      </c>
      <c r="W211" s="90">
        <v>3072</v>
      </c>
      <c r="X211" s="90" t="s">
        <v>1124</v>
      </c>
      <c r="Y211" s="100" t="s">
        <v>1125</v>
      </c>
      <c r="Z211" s="101" t="s">
        <v>1126</v>
      </c>
      <c r="AA211" s="93">
        <v>1</v>
      </c>
      <c r="AB211" s="97">
        <v>0</v>
      </c>
      <c r="AC211" s="94" t="s">
        <v>202</v>
      </c>
      <c r="AD211" s="93" t="s">
        <v>178</v>
      </c>
      <c r="AE211" s="98" t="s">
        <v>86</v>
      </c>
      <c r="AF211" s="94">
        <v>0</v>
      </c>
      <c r="AG211" s="94">
        <v>60</v>
      </c>
      <c r="AH211" s="94">
        <v>60.01</v>
      </c>
      <c r="AI211" s="94">
        <v>80</v>
      </c>
      <c r="AJ211" s="94">
        <v>80.010000000000005</v>
      </c>
      <c r="AK211" s="95">
        <v>110</v>
      </c>
      <c r="AL211" s="99"/>
      <c r="AM211" s="99"/>
      <c r="AN211" s="99"/>
      <c r="AO211" s="99"/>
      <c r="AP211" s="99"/>
      <c r="AQ211" s="99"/>
      <c r="AR211" s="99"/>
      <c r="AS211" s="99">
        <v>1</v>
      </c>
      <c r="AT211" s="99"/>
      <c r="AU211" s="99"/>
      <c r="AV211" s="99"/>
      <c r="AW211" s="99"/>
      <c r="AX211" s="99">
        <v>1</v>
      </c>
      <c r="AY211" s="99"/>
      <c r="AZ211" s="99">
        <v>0</v>
      </c>
      <c r="BA211" s="99">
        <v>0</v>
      </c>
      <c r="BB211" s="99">
        <v>0</v>
      </c>
      <c r="BC211" s="99">
        <v>0</v>
      </c>
      <c r="BD211" s="99"/>
      <c r="BE211" s="99"/>
      <c r="BF211" s="99"/>
      <c r="BG211" s="99"/>
      <c r="BH211" s="99"/>
      <c r="BI211" s="99"/>
      <c r="BJ211" s="99"/>
      <c r="BK211" s="99"/>
      <c r="BL211" s="99"/>
    </row>
    <row r="212" spans="1:64">
      <c r="A212" s="89">
        <v>2</v>
      </c>
      <c r="B212" s="90" t="s">
        <v>67</v>
      </c>
      <c r="C212" s="90">
        <v>2</v>
      </c>
      <c r="D212" s="90" t="s">
        <v>68</v>
      </c>
      <c r="E212" s="90">
        <v>7</v>
      </c>
      <c r="F212" s="90" t="s">
        <v>69</v>
      </c>
      <c r="G212" s="90">
        <v>6</v>
      </c>
      <c r="H212" s="90" t="s">
        <v>70</v>
      </c>
      <c r="I212" s="90">
        <v>4</v>
      </c>
      <c r="J212" s="90" t="s">
        <v>71</v>
      </c>
      <c r="K212" s="90" t="s">
        <v>72</v>
      </c>
      <c r="L212" s="90" t="s">
        <v>73</v>
      </c>
      <c r="M212" s="91">
        <v>223</v>
      </c>
      <c r="N212" s="90" t="s">
        <v>940</v>
      </c>
      <c r="O212" s="92"/>
      <c r="P212" s="93" t="s">
        <v>169</v>
      </c>
      <c r="Q212" s="89" t="s">
        <v>180</v>
      </c>
      <c r="R212" s="90" t="s">
        <v>1127</v>
      </c>
      <c r="S212" s="90" t="s">
        <v>1128</v>
      </c>
      <c r="T212" s="90" t="s">
        <v>1129</v>
      </c>
      <c r="U212" s="90" t="s">
        <v>1130</v>
      </c>
      <c r="V212" s="94" t="s">
        <v>80</v>
      </c>
      <c r="W212" s="90">
        <v>3078</v>
      </c>
      <c r="X212" s="90" t="s">
        <v>1131</v>
      </c>
      <c r="Y212" s="100" t="s">
        <v>1132</v>
      </c>
      <c r="Z212" s="101" t="s">
        <v>1133</v>
      </c>
      <c r="AA212" s="93">
        <v>100</v>
      </c>
      <c r="AB212" s="97">
        <v>0</v>
      </c>
      <c r="AC212" s="94" t="s">
        <v>84</v>
      </c>
      <c r="AD212" s="93" t="s">
        <v>178</v>
      </c>
      <c r="AE212" s="98" t="s">
        <v>86</v>
      </c>
      <c r="AF212" s="94">
        <v>0</v>
      </c>
      <c r="AG212" s="94">
        <v>30</v>
      </c>
      <c r="AH212" s="94">
        <v>30.01</v>
      </c>
      <c r="AI212" s="94">
        <v>70</v>
      </c>
      <c r="AJ212" s="94">
        <v>70.010000000000005</v>
      </c>
      <c r="AK212" s="95">
        <v>110</v>
      </c>
      <c r="AL212" s="99"/>
      <c r="AM212" s="99"/>
      <c r="AN212" s="99"/>
      <c r="AO212" s="99">
        <v>5</v>
      </c>
      <c r="AP212" s="99">
        <v>5</v>
      </c>
      <c r="AQ212" s="99">
        <v>10</v>
      </c>
      <c r="AR212" s="99">
        <v>10</v>
      </c>
      <c r="AS212" s="99">
        <v>10</v>
      </c>
      <c r="AT212" s="99">
        <v>20</v>
      </c>
      <c r="AU212" s="99">
        <v>20</v>
      </c>
      <c r="AV212" s="99">
        <v>20</v>
      </c>
      <c r="AW212" s="99"/>
      <c r="AX212" s="99">
        <v>100</v>
      </c>
      <c r="AY212" s="99"/>
      <c r="AZ212" s="99"/>
      <c r="BA212" s="99"/>
      <c r="BB212" s="99"/>
      <c r="BC212" s="99">
        <v>5</v>
      </c>
      <c r="BD212" s="99"/>
      <c r="BE212" s="99"/>
      <c r="BF212" s="99"/>
      <c r="BG212" s="99"/>
      <c r="BH212" s="99"/>
      <c r="BI212" s="99"/>
      <c r="BJ212" s="99"/>
      <c r="BK212" s="99"/>
      <c r="BL212" s="99"/>
    </row>
    <row r="213" spans="1:64">
      <c r="A213" s="89">
        <v>2</v>
      </c>
      <c r="B213" s="90" t="s">
        <v>67</v>
      </c>
      <c r="C213" s="90">
        <v>2</v>
      </c>
      <c r="D213" s="90" t="s">
        <v>68</v>
      </c>
      <c r="E213" s="90">
        <v>7</v>
      </c>
      <c r="F213" s="90" t="s">
        <v>69</v>
      </c>
      <c r="G213" s="90">
        <v>6</v>
      </c>
      <c r="H213" s="90" t="s">
        <v>70</v>
      </c>
      <c r="I213" s="90">
        <v>4</v>
      </c>
      <c r="J213" s="90" t="s">
        <v>71</v>
      </c>
      <c r="K213" s="90" t="s">
        <v>72</v>
      </c>
      <c r="L213" s="90" t="s">
        <v>73</v>
      </c>
      <c r="M213" s="91">
        <v>223</v>
      </c>
      <c r="N213" s="90" t="s">
        <v>940</v>
      </c>
      <c r="O213" s="92"/>
      <c r="P213" s="93" t="s">
        <v>169</v>
      </c>
      <c r="Q213" s="89" t="s">
        <v>87</v>
      </c>
      <c r="R213" s="90" t="s">
        <v>1134</v>
      </c>
      <c r="S213" s="90" t="s">
        <v>1135</v>
      </c>
      <c r="T213" s="90" t="s">
        <v>954</v>
      </c>
      <c r="U213" s="90" t="s">
        <v>950</v>
      </c>
      <c r="V213" s="94" t="s">
        <v>80</v>
      </c>
      <c r="W213" s="90">
        <v>3186</v>
      </c>
      <c r="X213" s="90" t="s">
        <v>1013</v>
      </c>
      <c r="Y213" s="100" t="s">
        <v>1014</v>
      </c>
      <c r="Z213" s="101" t="s">
        <v>209</v>
      </c>
      <c r="AA213" s="93">
        <v>100</v>
      </c>
      <c r="AB213" s="97">
        <v>0</v>
      </c>
      <c r="AC213" s="94" t="s">
        <v>84</v>
      </c>
      <c r="AD213" s="93" t="s">
        <v>965</v>
      </c>
      <c r="AE213" s="98" t="s">
        <v>86</v>
      </c>
      <c r="AF213" s="94">
        <v>0</v>
      </c>
      <c r="AG213" s="94">
        <v>60</v>
      </c>
      <c r="AH213" s="94">
        <v>60.01</v>
      </c>
      <c r="AI213" s="94">
        <v>80</v>
      </c>
      <c r="AJ213" s="94">
        <v>80.010000000000005</v>
      </c>
      <c r="AK213" s="95">
        <v>110</v>
      </c>
      <c r="AL213" s="99"/>
      <c r="AM213" s="99"/>
      <c r="AN213" s="99"/>
      <c r="AO213" s="99"/>
      <c r="AP213" s="99"/>
      <c r="AQ213" s="99"/>
      <c r="AR213" s="99"/>
      <c r="AS213" s="99"/>
      <c r="AT213" s="99"/>
      <c r="AU213" s="99"/>
      <c r="AV213" s="99"/>
      <c r="AW213" s="99"/>
      <c r="AX213" s="99"/>
      <c r="AY213" s="99"/>
      <c r="AZ213" s="99"/>
      <c r="BA213" s="99"/>
      <c r="BB213" s="99"/>
      <c r="BC213" s="99">
        <v>0</v>
      </c>
      <c r="BD213" s="99"/>
      <c r="BE213" s="99"/>
      <c r="BF213" s="99"/>
      <c r="BG213" s="99"/>
      <c r="BH213" s="99"/>
      <c r="BI213" s="99"/>
      <c r="BJ213" s="99"/>
      <c r="BK213" s="99"/>
      <c r="BL213" s="99"/>
    </row>
    <row r="214" spans="1:64">
      <c r="A214" s="89">
        <v>2</v>
      </c>
      <c r="B214" s="90" t="s">
        <v>67</v>
      </c>
      <c r="C214" s="90">
        <v>2</v>
      </c>
      <c r="D214" s="90" t="s">
        <v>68</v>
      </c>
      <c r="E214" s="90">
        <v>7</v>
      </c>
      <c r="F214" s="90" t="s">
        <v>69</v>
      </c>
      <c r="G214" s="90">
        <v>2</v>
      </c>
      <c r="H214" s="90" t="s">
        <v>189</v>
      </c>
      <c r="I214" s="90">
        <v>4</v>
      </c>
      <c r="J214" s="90" t="s">
        <v>190</v>
      </c>
      <c r="K214" s="90" t="s">
        <v>84</v>
      </c>
      <c r="L214" s="90" t="s">
        <v>1136</v>
      </c>
      <c r="M214" s="91">
        <v>224</v>
      </c>
      <c r="N214" s="90" t="s">
        <v>1137</v>
      </c>
      <c r="O214" s="92">
        <v>2</v>
      </c>
      <c r="P214" s="107" t="s">
        <v>1138</v>
      </c>
      <c r="Q214" s="89" t="s">
        <v>76</v>
      </c>
      <c r="R214" s="107" t="s">
        <v>1138</v>
      </c>
      <c r="S214" s="90" t="s">
        <v>1139</v>
      </c>
      <c r="T214" s="90" t="s">
        <v>1140</v>
      </c>
      <c r="U214" s="90" t="s">
        <v>1141</v>
      </c>
      <c r="V214" s="94" t="s">
        <v>80</v>
      </c>
      <c r="W214" s="90">
        <v>2770</v>
      </c>
      <c r="X214" s="94" t="s">
        <v>1142</v>
      </c>
      <c r="Y214" s="95" t="s">
        <v>1143</v>
      </c>
      <c r="Z214" s="96" t="s">
        <v>1144</v>
      </c>
      <c r="AA214" s="93">
        <v>50</v>
      </c>
      <c r="AB214" s="97">
        <v>0</v>
      </c>
      <c r="AC214" s="94" t="s">
        <v>202</v>
      </c>
      <c r="AD214" s="107" t="s">
        <v>470</v>
      </c>
      <c r="AE214" s="98" t="s">
        <v>86</v>
      </c>
      <c r="AF214" s="94">
        <v>0</v>
      </c>
      <c r="AG214" s="94">
        <v>49</v>
      </c>
      <c r="AH214" s="94">
        <v>50</v>
      </c>
      <c r="AI214" s="94">
        <v>80</v>
      </c>
      <c r="AJ214" s="94">
        <v>100</v>
      </c>
      <c r="AK214" s="107">
        <v>110</v>
      </c>
      <c r="AL214" s="108">
        <v>0</v>
      </c>
      <c r="AM214" s="109">
        <v>0</v>
      </c>
      <c r="AN214" s="109">
        <v>5</v>
      </c>
      <c r="AO214" s="109">
        <v>5</v>
      </c>
      <c r="AP214" s="109">
        <v>5</v>
      </c>
      <c r="AQ214" s="109">
        <v>5</v>
      </c>
      <c r="AR214" s="109">
        <v>5</v>
      </c>
      <c r="AS214" s="109">
        <v>5</v>
      </c>
      <c r="AT214" s="109">
        <v>5</v>
      </c>
      <c r="AU214" s="109">
        <v>5</v>
      </c>
      <c r="AV214" s="109">
        <v>5</v>
      </c>
      <c r="AW214" s="109">
        <v>5</v>
      </c>
      <c r="AX214" s="109">
        <v>50</v>
      </c>
      <c r="AY214" s="110"/>
      <c r="AZ214" s="111">
        <v>0</v>
      </c>
      <c r="BA214" s="112">
        <v>0</v>
      </c>
      <c r="BB214" s="112">
        <v>0</v>
      </c>
      <c r="BC214" s="112">
        <v>0</v>
      </c>
      <c r="BD214" s="113"/>
      <c r="BE214" s="99"/>
      <c r="BF214" s="99"/>
      <c r="BG214" s="99"/>
      <c r="BH214" s="99"/>
      <c r="BI214" s="99"/>
      <c r="BJ214" s="99"/>
      <c r="BK214" s="99"/>
      <c r="BL214" s="99"/>
    </row>
    <row r="215" spans="1:64">
      <c r="A215" s="89">
        <v>2</v>
      </c>
      <c r="B215" s="90" t="s">
        <v>67</v>
      </c>
      <c r="C215" s="90">
        <v>2</v>
      </c>
      <c r="D215" s="90" t="s">
        <v>68</v>
      </c>
      <c r="E215" s="90">
        <v>7</v>
      </c>
      <c r="F215" s="90" t="s">
        <v>69</v>
      </c>
      <c r="G215" s="90">
        <v>2</v>
      </c>
      <c r="H215" s="90" t="s">
        <v>189</v>
      </c>
      <c r="I215" s="90">
        <v>4</v>
      </c>
      <c r="J215" s="90" t="s">
        <v>190</v>
      </c>
      <c r="K215" s="90" t="s">
        <v>84</v>
      </c>
      <c r="L215" s="90" t="s">
        <v>1136</v>
      </c>
      <c r="M215" s="91">
        <v>224</v>
      </c>
      <c r="N215" s="90" t="s">
        <v>1137</v>
      </c>
      <c r="O215" s="92">
        <v>2</v>
      </c>
      <c r="P215" s="107" t="s">
        <v>1138</v>
      </c>
      <c r="Q215" s="89" t="s">
        <v>87</v>
      </c>
      <c r="R215" s="107" t="s">
        <v>1138</v>
      </c>
      <c r="S215" s="90" t="s">
        <v>1145</v>
      </c>
      <c r="T215" s="90" t="s">
        <v>1146</v>
      </c>
      <c r="U215" s="90" t="s">
        <v>1141</v>
      </c>
      <c r="V215" s="94" t="s">
        <v>80</v>
      </c>
      <c r="W215" s="90">
        <v>2770</v>
      </c>
      <c r="X215" s="94" t="s">
        <v>1142</v>
      </c>
      <c r="Y215" s="95" t="s">
        <v>1143</v>
      </c>
      <c r="Z215" s="96" t="s">
        <v>1144</v>
      </c>
      <c r="AA215" s="93">
        <v>50</v>
      </c>
      <c r="AB215" s="97">
        <v>0</v>
      </c>
      <c r="AC215" s="94" t="s">
        <v>202</v>
      </c>
      <c r="AD215" s="107" t="s">
        <v>470</v>
      </c>
      <c r="AE215" s="98" t="s">
        <v>86</v>
      </c>
      <c r="AF215" s="94">
        <v>0</v>
      </c>
      <c r="AG215" s="94">
        <v>25</v>
      </c>
      <c r="AH215" s="94">
        <v>26</v>
      </c>
      <c r="AI215" s="94">
        <v>75</v>
      </c>
      <c r="AJ215" s="94">
        <v>76</v>
      </c>
      <c r="AK215" s="107">
        <v>110</v>
      </c>
      <c r="AL215" s="96">
        <v>0</v>
      </c>
      <c r="AM215" s="94">
        <v>0</v>
      </c>
      <c r="AN215" s="94">
        <v>5</v>
      </c>
      <c r="AO215" s="94">
        <v>5</v>
      </c>
      <c r="AP215" s="94">
        <v>5</v>
      </c>
      <c r="AQ215" s="94">
        <v>5</v>
      </c>
      <c r="AR215" s="94">
        <v>5</v>
      </c>
      <c r="AS215" s="94">
        <v>5</v>
      </c>
      <c r="AT215" s="94">
        <v>5</v>
      </c>
      <c r="AU215" s="94">
        <v>5</v>
      </c>
      <c r="AV215" s="94">
        <v>5</v>
      </c>
      <c r="AW215" s="94">
        <v>5</v>
      </c>
      <c r="AX215" s="94">
        <v>50</v>
      </c>
      <c r="AY215" s="110"/>
      <c r="AZ215" s="114">
        <v>0</v>
      </c>
      <c r="BA215" s="115">
        <v>0</v>
      </c>
      <c r="BB215" s="115">
        <v>0</v>
      </c>
      <c r="BC215" s="115">
        <v>0</v>
      </c>
      <c r="BD215" s="99"/>
      <c r="BE215" s="99"/>
      <c r="BF215" s="99"/>
      <c r="BG215" s="99"/>
      <c r="BH215" s="99"/>
      <c r="BI215" s="99"/>
      <c r="BJ215" s="99"/>
      <c r="BK215" s="99"/>
      <c r="BL215" s="99"/>
    </row>
    <row r="216" spans="1:64">
      <c r="A216" s="40">
        <v>2</v>
      </c>
      <c r="B216" s="41" t="s">
        <v>67</v>
      </c>
      <c r="C216" s="41">
        <v>2</v>
      </c>
      <c r="D216" s="41" t="s">
        <v>68</v>
      </c>
      <c r="E216" s="41">
        <v>7</v>
      </c>
      <c r="F216" s="41" t="s">
        <v>69</v>
      </c>
      <c r="G216" s="41">
        <v>2</v>
      </c>
      <c r="H216" s="41" t="s">
        <v>189</v>
      </c>
      <c r="I216" s="41">
        <v>4</v>
      </c>
      <c r="J216" s="41" t="s">
        <v>190</v>
      </c>
      <c r="K216" s="41" t="s">
        <v>84</v>
      </c>
      <c r="L216" s="41" t="s">
        <v>1136</v>
      </c>
      <c r="M216" s="42">
        <v>224</v>
      </c>
      <c r="N216" s="41" t="s">
        <v>1137</v>
      </c>
      <c r="O216" s="43">
        <v>3</v>
      </c>
      <c r="P216" s="44" t="s">
        <v>1147</v>
      </c>
      <c r="Q216" s="40" t="s">
        <v>76</v>
      </c>
      <c r="R216" s="41" t="s">
        <v>1147</v>
      </c>
      <c r="S216" s="41" t="s">
        <v>1139</v>
      </c>
      <c r="T216" s="41" t="s">
        <v>1148</v>
      </c>
      <c r="U216" s="41" t="s">
        <v>1141</v>
      </c>
      <c r="V216" s="45" t="s">
        <v>80</v>
      </c>
      <c r="W216" s="41">
        <v>2770</v>
      </c>
      <c r="X216" s="41" t="s">
        <v>1149</v>
      </c>
      <c r="Y216" s="58" t="s">
        <v>1150</v>
      </c>
      <c r="Z216" s="52" t="s">
        <v>1151</v>
      </c>
      <c r="AA216" s="44">
        <v>2</v>
      </c>
      <c r="AB216" s="49">
        <v>0</v>
      </c>
      <c r="AC216" s="45" t="s">
        <v>202</v>
      </c>
      <c r="AD216" s="107" t="s">
        <v>470</v>
      </c>
      <c r="AE216" s="50" t="s">
        <v>86</v>
      </c>
      <c r="AF216" s="45">
        <v>0</v>
      </c>
      <c r="AG216" s="45">
        <v>49</v>
      </c>
      <c r="AH216" s="45">
        <v>50</v>
      </c>
      <c r="AI216" s="45">
        <v>80</v>
      </c>
      <c r="AJ216" s="45">
        <v>100</v>
      </c>
      <c r="AK216" s="51">
        <v>110</v>
      </c>
      <c r="AL216" s="52">
        <v>0</v>
      </c>
      <c r="AM216" s="45">
        <v>0</v>
      </c>
      <c r="AN216" s="45">
        <v>0</v>
      </c>
      <c r="AO216" s="45">
        <v>0</v>
      </c>
      <c r="AP216" s="45">
        <v>0</v>
      </c>
      <c r="AQ216" s="45">
        <v>1</v>
      </c>
      <c r="AR216" s="45">
        <v>0</v>
      </c>
      <c r="AS216" s="45">
        <v>0</v>
      </c>
      <c r="AT216" s="45">
        <v>0</v>
      </c>
      <c r="AU216" s="45">
        <v>0</v>
      </c>
      <c r="AV216" s="45">
        <v>0</v>
      </c>
      <c r="AW216" s="45">
        <v>1</v>
      </c>
      <c r="AX216" s="45">
        <v>2</v>
      </c>
      <c r="AY216" s="53"/>
      <c r="AZ216" s="114">
        <v>1</v>
      </c>
      <c r="BA216" s="115">
        <v>1</v>
      </c>
      <c r="BB216" s="115">
        <v>1</v>
      </c>
      <c r="BC216" s="115">
        <v>1</v>
      </c>
      <c r="BD216" s="54"/>
      <c r="BE216" s="54"/>
      <c r="BF216" s="54"/>
      <c r="BG216" s="54"/>
      <c r="BH216" s="54"/>
      <c r="BI216" s="54"/>
      <c r="BJ216" s="54"/>
      <c r="BK216" s="54"/>
      <c r="BL216" s="54"/>
    </row>
    <row r="217" spans="1:64">
      <c r="A217" s="40">
        <v>2</v>
      </c>
      <c r="B217" s="41" t="s">
        <v>67</v>
      </c>
      <c r="C217" s="41">
        <v>2</v>
      </c>
      <c r="D217" s="41" t="s">
        <v>68</v>
      </c>
      <c r="E217" s="41">
        <v>7</v>
      </c>
      <c r="F217" s="41" t="s">
        <v>69</v>
      </c>
      <c r="G217" s="41">
        <v>2</v>
      </c>
      <c r="H217" s="41" t="s">
        <v>189</v>
      </c>
      <c r="I217" s="41">
        <v>4</v>
      </c>
      <c r="J217" s="41" t="s">
        <v>190</v>
      </c>
      <c r="K217" s="41" t="s">
        <v>84</v>
      </c>
      <c r="L217" s="41" t="s">
        <v>1136</v>
      </c>
      <c r="M217" s="42">
        <v>224</v>
      </c>
      <c r="N217" s="41" t="s">
        <v>1137</v>
      </c>
      <c r="O217" s="43">
        <v>3</v>
      </c>
      <c r="P217" s="44" t="s">
        <v>1147</v>
      </c>
      <c r="Q217" s="40" t="s">
        <v>87</v>
      </c>
      <c r="R217" s="41" t="s">
        <v>1152</v>
      </c>
      <c r="S217" s="41" t="s">
        <v>1145</v>
      </c>
      <c r="T217" s="41" t="s">
        <v>1153</v>
      </c>
      <c r="U217" s="41" t="s">
        <v>1141</v>
      </c>
      <c r="V217" s="45" t="s">
        <v>80</v>
      </c>
      <c r="W217" s="41">
        <v>2770</v>
      </c>
      <c r="X217" s="45" t="s">
        <v>1154</v>
      </c>
      <c r="Y217" s="58" t="s">
        <v>1150</v>
      </c>
      <c r="Z217" s="52" t="s">
        <v>1151</v>
      </c>
      <c r="AA217" s="44">
        <v>2</v>
      </c>
      <c r="AB217" s="49">
        <v>0</v>
      </c>
      <c r="AC217" s="45" t="s">
        <v>202</v>
      </c>
      <c r="AD217" s="107" t="s">
        <v>470</v>
      </c>
      <c r="AE217" s="50" t="s">
        <v>86</v>
      </c>
      <c r="AF217" s="45">
        <v>0</v>
      </c>
      <c r="AG217" s="45">
        <v>25</v>
      </c>
      <c r="AH217" s="45">
        <v>26</v>
      </c>
      <c r="AI217" s="45">
        <v>75</v>
      </c>
      <c r="AJ217" s="45">
        <v>100</v>
      </c>
      <c r="AK217" s="51">
        <v>110</v>
      </c>
      <c r="AL217" s="52">
        <v>0</v>
      </c>
      <c r="AM217" s="45">
        <v>0</v>
      </c>
      <c r="AN217" s="45">
        <v>0</v>
      </c>
      <c r="AO217" s="45">
        <v>0</v>
      </c>
      <c r="AP217" s="45">
        <v>0</v>
      </c>
      <c r="AQ217" s="45">
        <v>1</v>
      </c>
      <c r="AR217" s="45">
        <v>0</v>
      </c>
      <c r="AS217" s="45">
        <v>0</v>
      </c>
      <c r="AT217" s="45">
        <v>0</v>
      </c>
      <c r="AU217" s="45">
        <v>0</v>
      </c>
      <c r="AV217" s="45">
        <v>0</v>
      </c>
      <c r="AW217" s="45">
        <v>1</v>
      </c>
      <c r="AX217" s="45">
        <v>2</v>
      </c>
      <c r="AY217" s="53"/>
      <c r="AZ217" s="114">
        <v>1</v>
      </c>
      <c r="BA217" s="115">
        <v>1</v>
      </c>
      <c r="BB217" s="115">
        <v>1</v>
      </c>
      <c r="BC217" s="115">
        <v>1</v>
      </c>
      <c r="BD217" s="54"/>
      <c r="BE217" s="54"/>
      <c r="BF217" s="54"/>
      <c r="BG217" s="54"/>
      <c r="BH217" s="54"/>
      <c r="BI217" s="54"/>
      <c r="BJ217" s="54"/>
      <c r="BK217" s="54"/>
      <c r="BL217" s="54"/>
    </row>
    <row r="218" spans="1:64">
      <c r="A218" s="40">
        <v>2</v>
      </c>
      <c r="B218" s="41" t="s">
        <v>67</v>
      </c>
      <c r="C218" s="41">
        <v>2</v>
      </c>
      <c r="D218" s="41" t="s">
        <v>68</v>
      </c>
      <c r="E218" s="41">
        <v>7</v>
      </c>
      <c r="F218" s="41" t="s">
        <v>69</v>
      </c>
      <c r="G218" s="41">
        <v>2</v>
      </c>
      <c r="H218" s="41" t="s">
        <v>189</v>
      </c>
      <c r="I218" s="41">
        <v>4</v>
      </c>
      <c r="J218" s="41" t="s">
        <v>190</v>
      </c>
      <c r="K218" s="41" t="s">
        <v>84</v>
      </c>
      <c r="L218" s="41" t="s">
        <v>1136</v>
      </c>
      <c r="M218" s="42">
        <v>224</v>
      </c>
      <c r="N218" s="41" t="s">
        <v>1137</v>
      </c>
      <c r="O218" s="43"/>
      <c r="P218" s="44" t="s">
        <v>169</v>
      </c>
      <c r="Q218" s="40" t="s">
        <v>170</v>
      </c>
      <c r="R218" s="45" t="s">
        <v>1155</v>
      </c>
      <c r="S218" s="41" t="s">
        <v>1156</v>
      </c>
      <c r="T218" s="41" t="s">
        <v>1157</v>
      </c>
      <c r="U218" s="41" t="s">
        <v>1158</v>
      </c>
      <c r="V218" s="45" t="s">
        <v>80</v>
      </c>
      <c r="W218" s="41">
        <v>2691</v>
      </c>
      <c r="X218" s="45" t="s">
        <v>1159</v>
      </c>
      <c r="Y218" s="58" t="s">
        <v>1150</v>
      </c>
      <c r="Z218" s="47" t="s">
        <v>1160</v>
      </c>
      <c r="AA218" s="44">
        <v>1</v>
      </c>
      <c r="AB218" s="49">
        <v>1</v>
      </c>
      <c r="AC218" s="45" t="s">
        <v>202</v>
      </c>
      <c r="AD218" s="44" t="s">
        <v>178</v>
      </c>
      <c r="AE218" s="50" t="s">
        <v>86</v>
      </c>
      <c r="AF218" s="45">
        <v>0</v>
      </c>
      <c r="AG218" s="45">
        <v>50</v>
      </c>
      <c r="AH218" s="45">
        <v>51</v>
      </c>
      <c r="AI218" s="45">
        <v>90</v>
      </c>
      <c r="AJ218" s="45">
        <v>91</v>
      </c>
      <c r="AK218" s="51">
        <v>110</v>
      </c>
      <c r="AL218" s="52">
        <v>0</v>
      </c>
      <c r="AM218" s="45">
        <v>0</v>
      </c>
      <c r="AN218" s="45">
        <v>0</v>
      </c>
      <c r="AO218" s="45">
        <v>0</v>
      </c>
      <c r="AP218" s="45">
        <v>0</v>
      </c>
      <c r="AQ218" s="45">
        <v>0</v>
      </c>
      <c r="AR218" s="45">
        <v>0</v>
      </c>
      <c r="AS218" s="45">
        <v>0</v>
      </c>
      <c r="AT218" s="45">
        <v>0</v>
      </c>
      <c r="AU218" s="45">
        <v>0</v>
      </c>
      <c r="AV218" s="45">
        <v>0</v>
      </c>
      <c r="AW218" s="45">
        <v>1</v>
      </c>
      <c r="AX218" s="45">
        <v>1</v>
      </c>
      <c r="AY218" s="53"/>
      <c r="AZ218" s="114">
        <v>0</v>
      </c>
      <c r="BA218" s="115">
        <v>0</v>
      </c>
      <c r="BB218" s="115">
        <v>0</v>
      </c>
      <c r="BC218" s="115">
        <v>0</v>
      </c>
      <c r="BD218" s="54"/>
      <c r="BE218" s="54"/>
      <c r="BF218" s="54"/>
      <c r="BG218" s="54"/>
      <c r="BH218" s="54"/>
      <c r="BI218" s="54"/>
      <c r="BJ218" s="54"/>
      <c r="BK218" s="54"/>
      <c r="BL218" s="54"/>
    </row>
    <row r="219" spans="1:64">
      <c r="A219" s="40">
        <v>2</v>
      </c>
      <c r="B219" s="41" t="s">
        <v>67</v>
      </c>
      <c r="C219" s="41">
        <v>2</v>
      </c>
      <c r="D219" s="41" t="s">
        <v>68</v>
      </c>
      <c r="E219" s="41">
        <v>7</v>
      </c>
      <c r="F219" s="41" t="s">
        <v>69</v>
      </c>
      <c r="G219" s="41">
        <v>2</v>
      </c>
      <c r="H219" s="41" t="s">
        <v>189</v>
      </c>
      <c r="I219" s="41">
        <v>4</v>
      </c>
      <c r="J219" s="41" t="s">
        <v>190</v>
      </c>
      <c r="K219" s="41" t="s">
        <v>84</v>
      </c>
      <c r="L219" s="41" t="s">
        <v>1136</v>
      </c>
      <c r="M219" s="42">
        <v>224</v>
      </c>
      <c r="N219" s="41" t="s">
        <v>1137</v>
      </c>
      <c r="O219" s="43"/>
      <c r="P219" s="44" t="s">
        <v>169</v>
      </c>
      <c r="Q219" s="40" t="s">
        <v>180</v>
      </c>
      <c r="R219" s="41" t="s">
        <v>1161</v>
      </c>
      <c r="S219" s="41" t="s">
        <v>1156</v>
      </c>
      <c r="T219" s="41" t="s">
        <v>1162</v>
      </c>
      <c r="U219" s="41" t="s">
        <v>1163</v>
      </c>
      <c r="V219" s="45" t="s">
        <v>80</v>
      </c>
      <c r="W219" s="41">
        <v>2700</v>
      </c>
      <c r="X219" s="45" t="s">
        <v>1159</v>
      </c>
      <c r="Y219" s="46" t="s">
        <v>1164</v>
      </c>
      <c r="Z219" s="47" t="s">
        <v>1160</v>
      </c>
      <c r="AA219" s="44">
        <v>1</v>
      </c>
      <c r="AB219" s="49">
        <v>1</v>
      </c>
      <c r="AC219" s="45" t="s">
        <v>202</v>
      </c>
      <c r="AD219" s="44" t="s">
        <v>178</v>
      </c>
      <c r="AE219" s="50" t="s">
        <v>86</v>
      </c>
      <c r="AF219" s="45">
        <v>0</v>
      </c>
      <c r="AG219" s="45">
        <v>49</v>
      </c>
      <c r="AH219" s="45">
        <v>50</v>
      </c>
      <c r="AI219" s="45">
        <v>80</v>
      </c>
      <c r="AJ219" s="45">
        <v>100</v>
      </c>
      <c r="AK219" s="51">
        <v>110</v>
      </c>
      <c r="AL219" s="52">
        <v>0</v>
      </c>
      <c r="AM219" s="45">
        <v>0</v>
      </c>
      <c r="AN219" s="45">
        <v>0</v>
      </c>
      <c r="AO219" s="45">
        <v>0</v>
      </c>
      <c r="AP219" s="45">
        <v>0</v>
      </c>
      <c r="AQ219" s="45">
        <v>0</v>
      </c>
      <c r="AR219" s="45">
        <v>0</v>
      </c>
      <c r="AS219" s="45">
        <v>0</v>
      </c>
      <c r="AT219" s="45">
        <v>0</v>
      </c>
      <c r="AU219" s="45">
        <v>0</v>
      </c>
      <c r="AV219" s="45">
        <v>0</v>
      </c>
      <c r="AW219" s="45">
        <v>1</v>
      </c>
      <c r="AX219" s="45">
        <v>2</v>
      </c>
      <c r="AY219" s="53"/>
      <c r="AZ219" s="114">
        <v>0</v>
      </c>
      <c r="BA219" s="115">
        <v>0</v>
      </c>
      <c r="BB219" s="115">
        <v>0</v>
      </c>
      <c r="BC219" s="115">
        <v>0</v>
      </c>
      <c r="BD219" s="54"/>
      <c r="BE219" s="54"/>
      <c r="BF219" s="54"/>
      <c r="BG219" s="54"/>
      <c r="BH219" s="54"/>
      <c r="BI219" s="54"/>
      <c r="BJ219" s="54"/>
      <c r="BK219" s="54"/>
      <c r="BL219" s="54"/>
    </row>
    <row r="220" spans="1:64">
      <c r="A220" s="40">
        <v>2</v>
      </c>
      <c r="B220" s="41" t="s">
        <v>67</v>
      </c>
      <c r="C220" s="41">
        <v>2</v>
      </c>
      <c r="D220" s="41" t="s">
        <v>68</v>
      </c>
      <c r="E220" s="41">
        <v>7</v>
      </c>
      <c r="F220" s="41" t="s">
        <v>69</v>
      </c>
      <c r="G220" s="41">
        <v>2</v>
      </c>
      <c r="H220" s="41" t="s">
        <v>189</v>
      </c>
      <c r="I220" s="41">
        <v>4</v>
      </c>
      <c r="J220" s="41" t="s">
        <v>190</v>
      </c>
      <c r="K220" s="41" t="s">
        <v>191</v>
      </c>
      <c r="L220" s="41" t="s">
        <v>192</v>
      </c>
      <c r="M220" s="42">
        <v>269</v>
      </c>
      <c r="N220" s="41" t="s">
        <v>1165</v>
      </c>
      <c r="O220" s="43">
        <v>1</v>
      </c>
      <c r="P220" s="44" t="s">
        <v>1166</v>
      </c>
      <c r="Q220" s="40" t="s">
        <v>76</v>
      </c>
      <c r="R220" s="41" t="s">
        <v>1166</v>
      </c>
      <c r="S220" s="41" t="s">
        <v>1167</v>
      </c>
      <c r="T220" s="41" t="s">
        <v>1168</v>
      </c>
      <c r="U220" s="41" t="s">
        <v>1169</v>
      </c>
      <c r="V220" s="45" t="s">
        <v>80</v>
      </c>
      <c r="W220" s="41">
        <v>3469</v>
      </c>
      <c r="X220" s="41" t="s">
        <v>1170</v>
      </c>
      <c r="Y220" s="46" t="s">
        <v>1171</v>
      </c>
      <c r="Z220" s="47" t="s">
        <v>201</v>
      </c>
      <c r="AA220" s="44">
        <v>65</v>
      </c>
      <c r="AB220" s="49">
        <v>0</v>
      </c>
      <c r="AC220" s="45" t="s">
        <v>202</v>
      </c>
      <c r="AD220" s="44" t="s">
        <v>178</v>
      </c>
      <c r="AE220" s="50" t="s">
        <v>86</v>
      </c>
      <c r="AF220" s="45">
        <v>0</v>
      </c>
      <c r="AG220" s="45">
        <v>25</v>
      </c>
      <c r="AH220" s="45">
        <v>26</v>
      </c>
      <c r="AI220" s="45">
        <v>50</v>
      </c>
      <c r="AJ220" s="45">
        <v>51</v>
      </c>
      <c r="AK220" s="51">
        <v>65</v>
      </c>
      <c r="AL220" s="118">
        <v>0</v>
      </c>
      <c r="AM220" s="45"/>
      <c r="AN220" s="45"/>
      <c r="AO220" s="45"/>
      <c r="AP220" s="45"/>
      <c r="AQ220" s="45"/>
      <c r="AR220" s="45"/>
      <c r="AS220" s="45"/>
      <c r="AT220" s="45"/>
      <c r="AU220" s="45">
        <v>10</v>
      </c>
      <c r="AV220" s="45">
        <v>20</v>
      </c>
      <c r="AW220" s="45">
        <v>35</v>
      </c>
      <c r="AX220" s="58">
        <f>SUM(AL220:AW220)</f>
        <v>65</v>
      </c>
      <c r="AY220" s="99" t="s">
        <v>1172</v>
      </c>
      <c r="AZ220" s="114">
        <v>0</v>
      </c>
      <c r="BA220" s="115">
        <v>0</v>
      </c>
      <c r="BB220" s="115">
        <v>0</v>
      </c>
      <c r="BC220" s="115">
        <v>0</v>
      </c>
      <c r="BD220" s="54"/>
      <c r="BE220" s="54"/>
      <c r="BF220" s="54"/>
      <c r="BG220" s="54"/>
      <c r="BH220" s="54"/>
      <c r="BI220" s="54"/>
      <c r="BJ220" s="54"/>
      <c r="BK220" s="54"/>
      <c r="BL220" s="54"/>
    </row>
    <row r="221" spans="1:64">
      <c r="A221" s="40">
        <v>2</v>
      </c>
      <c r="B221" s="41" t="s">
        <v>67</v>
      </c>
      <c r="C221" s="41">
        <v>2</v>
      </c>
      <c r="D221" s="41" t="s">
        <v>68</v>
      </c>
      <c r="E221" s="41">
        <v>7</v>
      </c>
      <c r="F221" s="41" t="s">
        <v>69</v>
      </c>
      <c r="G221" s="41">
        <v>2</v>
      </c>
      <c r="H221" s="41" t="s">
        <v>189</v>
      </c>
      <c r="I221" s="41">
        <v>4</v>
      </c>
      <c r="J221" s="41" t="s">
        <v>190</v>
      </c>
      <c r="K221" s="41" t="s">
        <v>191</v>
      </c>
      <c r="L221" s="41" t="s">
        <v>192</v>
      </c>
      <c r="M221" s="42">
        <v>269</v>
      </c>
      <c r="N221" s="41" t="s">
        <v>1165</v>
      </c>
      <c r="O221" s="43">
        <v>1</v>
      </c>
      <c r="P221" s="44" t="s">
        <v>1166</v>
      </c>
      <c r="Q221" s="40" t="s">
        <v>87</v>
      </c>
      <c r="R221" s="41" t="s">
        <v>1173</v>
      </c>
      <c r="S221" s="41" t="s">
        <v>1174</v>
      </c>
      <c r="T221" s="41" t="s">
        <v>1175</v>
      </c>
      <c r="U221" s="41" t="s">
        <v>1176</v>
      </c>
      <c r="V221" s="45" t="s">
        <v>80</v>
      </c>
      <c r="W221" s="41">
        <v>3493</v>
      </c>
      <c r="X221" s="41" t="s">
        <v>1177</v>
      </c>
      <c r="Y221" s="46" t="s">
        <v>1178</v>
      </c>
      <c r="Z221" s="47" t="s">
        <v>440</v>
      </c>
      <c r="AA221" s="44">
        <v>65</v>
      </c>
      <c r="AB221" s="49">
        <v>0</v>
      </c>
      <c r="AC221" s="45" t="s">
        <v>202</v>
      </c>
      <c r="AD221" s="44" t="s">
        <v>965</v>
      </c>
      <c r="AE221" s="50" t="s">
        <v>86</v>
      </c>
      <c r="AF221" s="45">
        <v>0</v>
      </c>
      <c r="AG221" s="45">
        <v>25</v>
      </c>
      <c r="AH221" s="45">
        <v>26</v>
      </c>
      <c r="AI221" s="45">
        <v>50</v>
      </c>
      <c r="AJ221" s="45">
        <v>51</v>
      </c>
      <c r="AK221" s="51">
        <v>65</v>
      </c>
      <c r="AL221" s="118">
        <v>0</v>
      </c>
      <c r="AM221" s="45">
        <v>10</v>
      </c>
      <c r="AN221" s="45">
        <v>20</v>
      </c>
      <c r="AO221" s="45">
        <v>25</v>
      </c>
      <c r="AP221" s="45">
        <v>10</v>
      </c>
      <c r="AQ221" s="45"/>
      <c r="AR221" s="45"/>
      <c r="AS221" s="45"/>
      <c r="AT221" s="45"/>
      <c r="AU221" s="45"/>
      <c r="AV221" s="45"/>
      <c r="AW221" s="45"/>
      <c r="AX221" s="58">
        <f t="shared" ref="AX221:AX227" si="15">SUM(AL221:AW221)</f>
        <v>65</v>
      </c>
      <c r="AY221" s="99"/>
      <c r="AZ221" s="114">
        <v>0</v>
      </c>
      <c r="BA221" s="115">
        <v>0</v>
      </c>
      <c r="BB221" s="115">
        <v>0</v>
      </c>
      <c r="BC221" s="115">
        <v>0</v>
      </c>
      <c r="BD221" s="54"/>
      <c r="BE221" s="54"/>
      <c r="BF221" s="54"/>
      <c r="BG221" s="54"/>
      <c r="BH221" s="54"/>
      <c r="BI221" s="54"/>
      <c r="BJ221" s="54"/>
      <c r="BK221" s="54"/>
      <c r="BL221" s="54"/>
    </row>
    <row r="222" spans="1:64">
      <c r="A222" s="40">
        <v>2</v>
      </c>
      <c r="B222" s="41" t="s">
        <v>67</v>
      </c>
      <c r="C222" s="41">
        <v>2</v>
      </c>
      <c r="D222" s="41" t="s">
        <v>68</v>
      </c>
      <c r="E222" s="41">
        <v>7</v>
      </c>
      <c r="F222" s="41" t="s">
        <v>69</v>
      </c>
      <c r="G222" s="41">
        <v>2</v>
      </c>
      <c r="H222" s="41" t="s">
        <v>189</v>
      </c>
      <c r="I222" s="41">
        <v>4</v>
      </c>
      <c r="J222" s="41" t="s">
        <v>190</v>
      </c>
      <c r="K222" s="41" t="s">
        <v>191</v>
      </c>
      <c r="L222" s="41" t="s">
        <v>192</v>
      </c>
      <c r="M222" s="42">
        <v>269</v>
      </c>
      <c r="N222" s="41" t="s">
        <v>1165</v>
      </c>
      <c r="O222" s="43">
        <v>1</v>
      </c>
      <c r="P222" s="44" t="s">
        <v>1166</v>
      </c>
      <c r="Q222" s="40" t="s">
        <v>87</v>
      </c>
      <c r="R222" s="41" t="s">
        <v>1179</v>
      </c>
      <c r="S222" s="41" t="s">
        <v>1174</v>
      </c>
      <c r="T222" s="41" t="s">
        <v>1180</v>
      </c>
      <c r="U222" s="41" t="s">
        <v>1169</v>
      </c>
      <c r="V222" s="45" t="s">
        <v>80</v>
      </c>
      <c r="W222" s="41">
        <v>3530</v>
      </c>
      <c r="X222" s="41" t="s">
        <v>1181</v>
      </c>
      <c r="Y222" s="46" t="s">
        <v>1182</v>
      </c>
      <c r="Z222" s="47" t="s">
        <v>1183</v>
      </c>
      <c r="AA222" s="44">
        <v>65</v>
      </c>
      <c r="AB222" s="49">
        <v>0</v>
      </c>
      <c r="AC222" s="45" t="s">
        <v>202</v>
      </c>
      <c r="AD222" s="44" t="s">
        <v>965</v>
      </c>
      <c r="AE222" s="50" t="s">
        <v>86</v>
      </c>
      <c r="AF222" s="45">
        <v>0</v>
      </c>
      <c r="AG222" s="45">
        <v>25</v>
      </c>
      <c r="AH222" s="45">
        <v>26</v>
      </c>
      <c r="AI222" s="45">
        <v>50</v>
      </c>
      <c r="AJ222" s="45">
        <v>51</v>
      </c>
      <c r="AK222" s="51">
        <v>65</v>
      </c>
      <c r="AL222" s="118">
        <v>0</v>
      </c>
      <c r="AM222" s="45"/>
      <c r="AN222" s="45"/>
      <c r="AO222" s="45">
        <v>10</v>
      </c>
      <c r="AP222" s="45">
        <v>20</v>
      </c>
      <c r="AQ222" s="45">
        <v>25</v>
      </c>
      <c r="AR222" s="45">
        <v>10</v>
      </c>
      <c r="AS222" s="45"/>
      <c r="AT222" s="45"/>
      <c r="AU222" s="45"/>
      <c r="AV222" s="45"/>
      <c r="AW222" s="45"/>
      <c r="AX222" s="58">
        <f t="shared" si="15"/>
        <v>65</v>
      </c>
      <c r="AY222" s="99"/>
      <c r="AZ222" s="52">
        <v>0</v>
      </c>
      <c r="BA222" s="54">
        <v>0</v>
      </c>
      <c r="BB222" s="54">
        <v>0</v>
      </c>
      <c r="BC222" s="54">
        <v>0</v>
      </c>
      <c r="BD222" s="54"/>
      <c r="BE222" s="54"/>
      <c r="BF222" s="54"/>
      <c r="BG222" s="54"/>
      <c r="BH222" s="54"/>
      <c r="BI222" s="54"/>
      <c r="BJ222" s="54"/>
      <c r="BK222" s="54"/>
      <c r="BL222" s="54"/>
    </row>
    <row r="223" spans="1:64">
      <c r="A223" s="40">
        <v>2</v>
      </c>
      <c r="B223" s="41" t="s">
        <v>67</v>
      </c>
      <c r="C223" s="41">
        <v>2</v>
      </c>
      <c r="D223" s="41" t="s">
        <v>68</v>
      </c>
      <c r="E223" s="41">
        <v>7</v>
      </c>
      <c r="F223" s="41" t="s">
        <v>69</v>
      </c>
      <c r="G223" s="41">
        <v>2</v>
      </c>
      <c r="H223" s="41" t="s">
        <v>189</v>
      </c>
      <c r="I223" s="41">
        <v>4</v>
      </c>
      <c r="J223" s="41" t="s">
        <v>190</v>
      </c>
      <c r="K223" s="41" t="s">
        <v>191</v>
      </c>
      <c r="L223" s="41" t="s">
        <v>192</v>
      </c>
      <c r="M223" s="42">
        <v>269</v>
      </c>
      <c r="N223" s="41" t="s">
        <v>1165</v>
      </c>
      <c r="O223" s="43">
        <v>1</v>
      </c>
      <c r="P223" s="44" t="s">
        <v>1166</v>
      </c>
      <c r="Q223" s="40" t="s">
        <v>87</v>
      </c>
      <c r="R223" s="41" t="s">
        <v>1184</v>
      </c>
      <c r="S223" s="41" t="s">
        <v>1167</v>
      </c>
      <c r="T223" s="41" t="s">
        <v>1185</v>
      </c>
      <c r="U223" s="41" t="s">
        <v>1186</v>
      </c>
      <c r="V223" s="45" t="s">
        <v>80</v>
      </c>
      <c r="W223" s="41">
        <v>3539</v>
      </c>
      <c r="X223" s="41" t="s">
        <v>1187</v>
      </c>
      <c r="Y223" s="46" t="s">
        <v>1188</v>
      </c>
      <c r="Z223" s="47" t="s">
        <v>201</v>
      </c>
      <c r="AA223" s="44">
        <v>65</v>
      </c>
      <c r="AB223" s="49">
        <v>0</v>
      </c>
      <c r="AC223" s="45" t="s">
        <v>202</v>
      </c>
      <c r="AD223" s="44" t="s">
        <v>85</v>
      </c>
      <c r="AE223" s="50" t="s">
        <v>86</v>
      </c>
      <c r="AF223" s="45">
        <v>0</v>
      </c>
      <c r="AG223" s="45">
        <v>25</v>
      </c>
      <c r="AH223" s="45">
        <v>26</v>
      </c>
      <c r="AI223" s="45">
        <v>50</v>
      </c>
      <c r="AJ223" s="45">
        <v>51</v>
      </c>
      <c r="AK223" s="51">
        <v>65</v>
      </c>
      <c r="AL223" s="118">
        <v>0</v>
      </c>
      <c r="AM223" s="45"/>
      <c r="AN223" s="45"/>
      <c r="AO223" s="45"/>
      <c r="AP223" s="45"/>
      <c r="AQ223" s="45"/>
      <c r="AR223" s="45">
        <v>15</v>
      </c>
      <c r="AS223" s="45"/>
      <c r="AT223" s="45"/>
      <c r="AU223" s="45">
        <v>20</v>
      </c>
      <c r="AV223" s="45"/>
      <c r="AW223" s="45">
        <v>30</v>
      </c>
      <c r="AX223" s="58">
        <f t="shared" si="15"/>
        <v>65</v>
      </c>
      <c r="AY223" s="99"/>
      <c r="AZ223" s="52">
        <v>0</v>
      </c>
      <c r="BA223" s="54">
        <v>0</v>
      </c>
      <c r="BB223" s="54">
        <v>0</v>
      </c>
      <c r="BC223" s="54">
        <v>0</v>
      </c>
      <c r="BD223" s="54"/>
      <c r="BE223" s="54"/>
      <c r="BF223" s="54"/>
      <c r="BG223" s="54"/>
      <c r="BH223" s="54"/>
      <c r="BI223" s="54"/>
      <c r="BJ223" s="54"/>
      <c r="BK223" s="54"/>
      <c r="BL223" s="54"/>
    </row>
    <row r="224" spans="1:64">
      <c r="A224" s="40">
        <v>2</v>
      </c>
      <c r="B224" s="41" t="s">
        <v>67</v>
      </c>
      <c r="C224" s="41">
        <v>2</v>
      </c>
      <c r="D224" s="41" t="s">
        <v>68</v>
      </c>
      <c r="E224" s="41">
        <v>7</v>
      </c>
      <c r="F224" s="41" t="s">
        <v>69</v>
      </c>
      <c r="G224" s="41">
        <v>2</v>
      </c>
      <c r="H224" s="41" t="s">
        <v>189</v>
      </c>
      <c r="I224" s="41">
        <v>4</v>
      </c>
      <c r="J224" s="41" t="s">
        <v>190</v>
      </c>
      <c r="K224" s="41" t="s">
        <v>191</v>
      </c>
      <c r="L224" s="41" t="s">
        <v>192</v>
      </c>
      <c r="M224" s="42">
        <v>269</v>
      </c>
      <c r="N224" s="41" t="s">
        <v>1165</v>
      </c>
      <c r="O224" s="43">
        <v>1</v>
      </c>
      <c r="P224" s="44" t="s">
        <v>1166</v>
      </c>
      <c r="Q224" s="40" t="s">
        <v>87</v>
      </c>
      <c r="R224" s="41" t="s">
        <v>1189</v>
      </c>
      <c r="S224" s="41" t="s">
        <v>1174</v>
      </c>
      <c r="T224" s="41" t="s">
        <v>1190</v>
      </c>
      <c r="U224" s="41" t="s">
        <v>1191</v>
      </c>
      <c r="V224" s="45" t="s">
        <v>80</v>
      </c>
      <c r="W224" s="41">
        <v>3555</v>
      </c>
      <c r="X224" s="41" t="s">
        <v>1192</v>
      </c>
      <c r="Y224" s="46" t="s">
        <v>1193</v>
      </c>
      <c r="Z224" s="47" t="s">
        <v>201</v>
      </c>
      <c r="AA224" s="44">
        <v>65</v>
      </c>
      <c r="AB224" s="49">
        <v>0</v>
      </c>
      <c r="AC224" s="45" t="s">
        <v>202</v>
      </c>
      <c r="AD224" s="44" t="s">
        <v>178</v>
      </c>
      <c r="AE224" s="50" t="s">
        <v>86</v>
      </c>
      <c r="AF224" s="45">
        <v>0</v>
      </c>
      <c r="AG224" s="45">
        <v>25</v>
      </c>
      <c r="AH224" s="45">
        <v>26</v>
      </c>
      <c r="AI224" s="45">
        <v>50</v>
      </c>
      <c r="AJ224" s="45">
        <v>51</v>
      </c>
      <c r="AK224" s="51">
        <v>65</v>
      </c>
      <c r="AL224" s="118">
        <v>0</v>
      </c>
      <c r="AM224" s="45"/>
      <c r="AN224" s="85"/>
      <c r="AO224" s="85"/>
      <c r="AP224" s="45"/>
      <c r="AQ224" s="45"/>
      <c r="AR224" s="45"/>
      <c r="AS224" s="45"/>
      <c r="AT224" s="45"/>
      <c r="AU224" s="45">
        <v>10</v>
      </c>
      <c r="AV224" s="45"/>
      <c r="AW224" s="45">
        <v>55</v>
      </c>
      <c r="AX224" s="58">
        <f t="shared" si="15"/>
        <v>65</v>
      </c>
      <c r="AY224" s="99" t="s">
        <v>1172</v>
      </c>
      <c r="AZ224" s="52">
        <v>0</v>
      </c>
      <c r="BA224" s="54">
        <v>0</v>
      </c>
      <c r="BB224" s="54">
        <v>0</v>
      </c>
      <c r="BC224" s="54">
        <v>0</v>
      </c>
      <c r="BD224" s="54"/>
      <c r="BE224" s="54"/>
      <c r="BF224" s="54"/>
      <c r="BG224" s="54"/>
      <c r="BH224" s="54"/>
      <c r="BI224" s="54"/>
      <c r="BJ224" s="54"/>
      <c r="BK224" s="54"/>
      <c r="BL224" s="54"/>
    </row>
    <row r="225" spans="1:64">
      <c r="A225" s="40">
        <v>2</v>
      </c>
      <c r="B225" s="41" t="s">
        <v>67</v>
      </c>
      <c r="C225" s="41">
        <v>2</v>
      </c>
      <c r="D225" s="41" t="s">
        <v>68</v>
      </c>
      <c r="E225" s="41">
        <v>7</v>
      </c>
      <c r="F225" s="41" t="s">
        <v>69</v>
      </c>
      <c r="G225" s="41">
        <v>2</v>
      </c>
      <c r="H225" s="41" t="s">
        <v>189</v>
      </c>
      <c r="I225" s="41">
        <v>4</v>
      </c>
      <c r="J225" s="41" t="s">
        <v>190</v>
      </c>
      <c r="K225" s="41" t="s">
        <v>191</v>
      </c>
      <c r="L225" s="41" t="s">
        <v>192</v>
      </c>
      <c r="M225" s="42">
        <v>269</v>
      </c>
      <c r="N225" s="41" t="s">
        <v>1165</v>
      </c>
      <c r="O225" s="43">
        <v>1</v>
      </c>
      <c r="P225" s="44" t="s">
        <v>1166</v>
      </c>
      <c r="Q225" s="40" t="s">
        <v>87</v>
      </c>
      <c r="R225" s="41" t="s">
        <v>1194</v>
      </c>
      <c r="S225" s="41" t="s">
        <v>1195</v>
      </c>
      <c r="T225" s="41" t="s">
        <v>1196</v>
      </c>
      <c r="U225" s="41" t="s">
        <v>1197</v>
      </c>
      <c r="V225" s="45" t="s">
        <v>80</v>
      </c>
      <c r="W225" s="41">
        <v>6528</v>
      </c>
      <c r="X225" s="41" t="s">
        <v>1198</v>
      </c>
      <c r="Y225" s="46" t="s">
        <v>1199</v>
      </c>
      <c r="Z225" s="47" t="s">
        <v>1200</v>
      </c>
      <c r="AA225" s="44">
        <v>65</v>
      </c>
      <c r="AB225" s="49">
        <v>0</v>
      </c>
      <c r="AC225" s="45" t="s">
        <v>202</v>
      </c>
      <c r="AD225" s="44" t="s">
        <v>965</v>
      </c>
      <c r="AE225" s="50" t="s">
        <v>86</v>
      </c>
      <c r="AF225" s="45">
        <v>0</v>
      </c>
      <c r="AG225" s="45">
        <v>25</v>
      </c>
      <c r="AH225" s="45">
        <v>26</v>
      </c>
      <c r="AI225" s="45">
        <v>50</v>
      </c>
      <c r="AJ225" s="45">
        <v>51</v>
      </c>
      <c r="AK225" s="51">
        <v>65</v>
      </c>
      <c r="AL225" s="118">
        <v>0</v>
      </c>
      <c r="AM225" s="45"/>
      <c r="AN225" s="45">
        <v>30</v>
      </c>
      <c r="AO225" s="45">
        <v>10</v>
      </c>
      <c r="AP225" s="45">
        <v>25</v>
      </c>
      <c r="AQ225" s="45"/>
      <c r="AR225" s="45"/>
      <c r="AS225" s="45"/>
      <c r="AT225" s="45"/>
      <c r="AU225" s="45"/>
      <c r="AV225" s="45"/>
      <c r="AW225" s="45"/>
      <c r="AX225" s="58">
        <f t="shared" si="15"/>
        <v>65</v>
      </c>
      <c r="AY225" s="99"/>
      <c r="AZ225" s="52">
        <v>0</v>
      </c>
      <c r="BA225" s="54">
        <v>0</v>
      </c>
      <c r="BB225" s="54">
        <v>0</v>
      </c>
      <c r="BC225" s="54">
        <v>0</v>
      </c>
      <c r="BD225" s="54"/>
      <c r="BE225" s="54"/>
      <c r="BF225" s="54"/>
      <c r="BG225" s="54"/>
      <c r="BH225" s="54"/>
      <c r="BI225" s="54"/>
      <c r="BJ225" s="54"/>
      <c r="BK225" s="54"/>
      <c r="BL225" s="54"/>
    </row>
    <row r="226" spans="1:64">
      <c r="A226" s="40">
        <v>2</v>
      </c>
      <c r="B226" s="41" t="s">
        <v>67</v>
      </c>
      <c r="C226" s="41">
        <v>2</v>
      </c>
      <c r="D226" s="41" t="s">
        <v>68</v>
      </c>
      <c r="E226" s="41">
        <v>7</v>
      </c>
      <c r="F226" s="41" t="s">
        <v>69</v>
      </c>
      <c r="G226" s="41">
        <v>2</v>
      </c>
      <c r="H226" s="41" t="s">
        <v>189</v>
      </c>
      <c r="I226" s="41">
        <v>4</v>
      </c>
      <c r="J226" s="41" t="s">
        <v>190</v>
      </c>
      <c r="K226" s="41" t="s">
        <v>191</v>
      </c>
      <c r="L226" s="41" t="s">
        <v>192</v>
      </c>
      <c r="M226" s="42">
        <v>269</v>
      </c>
      <c r="N226" s="41" t="s">
        <v>1165</v>
      </c>
      <c r="O226" s="43"/>
      <c r="P226" s="44" t="s">
        <v>169</v>
      </c>
      <c r="Q226" s="40" t="s">
        <v>170</v>
      </c>
      <c r="R226" s="41" t="s">
        <v>1201</v>
      </c>
      <c r="S226" s="41" t="s">
        <v>1174</v>
      </c>
      <c r="T226" s="41" t="s">
        <v>1202</v>
      </c>
      <c r="U226" s="41" t="s">
        <v>1203</v>
      </c>
      <c r="V226" s="45" t="s">
        <v>80</v>
      </c>
      <c r="W226" s="41">
        <v>3246</v>
      </c>
      <c r="X226" s="41" t="s">
        <v>1204</v>
      </c>
      <c r="Y226" s="46" t="s">
        <v>1205</v>
      </c>
      <c r="Z226" s="47" t="s">
        <v>1206</v>
      </c>
      <c r="AA226" s="116">
        <v>0.05</v>
      </c>
      <c r="AB226" s="49">
        <v>0</v>
      </c>
      <c r="AC226" s="45" t="s">
        <v>84</v>
      </c>
      <c r="AD226" s="44" t="s">
        <v>178</v>
      </c>
      <c r="AE226" s="50" t="s">
        <v>86</v>
      </c>
      <c r="AF226" s="45">
        <v>0</v>
      </c>
      <c r="AG226" s="45">
        <v>2.5</v>
      </c>
      <c r="AH226" s="45">
        <v>2.6</v>
      </c>
      <c r="AI226" s="45">
        <v>3.5</v>
      </c>
      <c r="AJ226" s="45">
        <v>3.6</v>
      </c>
      <c r="AK226" s="51">
        <v>5</v>
      </c>
      <c r="AL226" s="118">
        <v>0</v>
      </c>
      <c r="AM226" s="45"/>
      <c r="AN226" s="45"/>
      <c r="AO226" s="45"/>
      <c r="AP226" s="45"/>
      <c r="AQ226" s="45"/>
      <c r="AR226" s="45"/>
      <c r="AS226" s="45"/>
      <c r="AT226" s="45"/>
      <c r="AU226" s="45"/>
      <c r="AV226" s="45"/>
      <c r="AW226" s="45">
        <v>5</v>
      </c>
      <c r="AX226" s="58">
        <f t="shared" si="15"/>
        <v>5</v>
      </c>
      <c r="AY226" s="99"/>
      <c r="AZ226" s="52">
        <v>0</v>
      </c>
      <c r="BA226" s="54">
        <v>0</v>
      </c>
      <c r="BB226" s="54">
        <v>0</v>
      </c>
      <c r="BC226" s="54">
        <v>0</v>
      </c>
      <c r="BD226" s="54"/>
      <c r="BE226" s="54"/>
      <c r="BF226" s="54"/>
      <c r="BG226" s="54"/>
      <c r="BH226" s="54"/>
      <c r="BI226" s="54"/>
      <c r="BJ226" s="54"/>
      <c r="BK226" s="54"/>
      <c r="BL226" s="54"/>
    </row>
    <row r="227" spans="1:64">
      <c r="A227" s="40">
        <v>2</v>
      </c>
      <c r="B227" s="41" t="s">
        <v>67</v>
      </c>
      <c r="C227" s="41">
        <v>2</v>
      </c>
      <c r="D227" s="41" t="s">
        <v>68</v>
      </c>
      <c r="E227" s="41">
        <v>7</v>
      </c>
      <c r="F227" s="41" t="s">
        <v>69</v>
      </c>
      <c r="G227" s="41">
        <v>2</v>
      </c>
      <c r="H227" s="41" t="s">
        <v>189</v>
      </c>
      <c r="I227" s="41">
        <v>4</v>
      </c>
      <c r="J227" s="41" t="s">
        <v>190</v>
      </c>
      <c r="K227" s="41" t="s">
        <v>191</v>
      </c>
      <c r="L227" s="41" t="s">
        <v>192</v>
      </c>
      <c r="M227" s="42">
        <v>269</v>
      </c>
      <c r="N227" s="41" t="s">
        <v>1165</v>
      </c>
      <c r="O227" s="43"/>
      <c r="P227" s="44" t="s">
        <v>169</v>
      </c>
      <c r="Q227" s="40" t="s">
        <v>180</v>
      </c>
      <c r="R227" s="41" t="s">
        <v>1207</v>
      </c>
      <c r="S227" s="41" t="s">
        <v>1208</v>
      </c>
      <c r="T227" s="41" t="s">
        <v>1209</v>
      </c>
      <c r="U227" s="41" t="s">
        <v>1210</v>
      </c>
      <c r="V227" s="45" t="s">
        <v>80</v>
      </c>
      <c r="W227" s="41">
        <v>3431</v>
      </c>
      <c r="X227" s="41" t="s">
        <v>1211</v>
      </c>
      <c r="Y227" s="46" t="s">
        <v>1212</v>
      </c>
      <c r="Z227" s="47" t="s">
        <v>1213</v>
      </c>
      <c r="AA227" s="44">
        <v>65</v>
      </c>
      <c r="AB227" s="49">
        <v>0</v>
      </c>
      <c r="AC227" s="45" t="s">
        <v>202</v>
      </c>
      <c r="AD227" s="44" t="s">
        <v>178</v>
      </c>
      <c r="AE227" s="50" t="s">
        <v>86</v>
      </c>
      <c r="AF227" s="45">
        <v>0</v>
      </c>
      <c r="AG227" s="45">
        <v>25</v>
      </c>
      <c r="AH227" s="45">
        <v>26</v>
      </c>
      <c r="AI227" s="45">
        <v>50</v>
      </c>
      <c r="AJ227" s="45">
        <v>51</v>
      </c>
      <c r="AK227" s="51">
        <v>65</v>
      </c>
      <c r="AL227" s="118">
        <v>0</v>
      </c>
      <c r="AM227" s="45"/>
      <c r="AN227" s="45"/>
      <c r="AO227" s="45"/>
      <c r="AP227" s="45"/>
      <c r="AQ227" s="45"/>
      <c r="AR227" s="45"/>
      <c r="AS227" s="45"/>
      <c r="AT227" s="45"/>
      <c r="AU227" s="45">
        <v>10</v>
      </c>
      <c r="AV227" s="45">
        <v>20</v>
      </c>
      <c r="AW227" s="45">
        <v>35</v>
      </c>
      <c r="AX227" s="58">
        <f t="shared" si="15"/>
        <v>65</v>
      </c>
      <c r="AY227" s="99"/>
      <c r="AZ227" s="52">
        <v>0</v>
      </c>
      <c r="BA227" s="54">
        <v>0</v>
      </c>
      <c r="BB227" s="54">
        <v>0</v>
      </c>
      <c r="BC227" s="54">
        <v>0</v>
      </c>
      <c r="BD227" s="54"/>
      <c r="BE227" s="54"/>
      <c r="BF227" s="54"/>
      <c r="BG227" s="54"/>
      <c r="BH227" s="54"/>
      <c r="BI227" s="54"/>
      <c r="BJ227" s="54"/>
      <c r="BK227" s="54"/>
      <c r="BL227" s="54"/>
    </row>
    <row r="228" spans="1:64">
      <c r="A228" s="40">
        <v>3</v>
      </c>
      <c r="B228" s="41" t="s">
        <v>654</v>
      </c>
      <c r="C228" s="41">
        <v>2</v>
      </c>
      <c r="D228" s="41" t="s">
        <v>1214</v>
      </c>
      <c r="E228" s="41">
        <v>1</v>
      </c>
      <c r="F228" s="41" t="s">
        <v>1215</v>
      </c>
      <c r="G228" s="41">
        <v>2</v>
      </c>
      <c r="H228" s="41" t="s">
        <v>189</v>
      </c>
      <c r="I228" s="41">
        <v>3</v>
      </c>
      <c r="J228" s="41" t="s">
        <v>1216</v>
      </c>
      <c r="K228" s="41" t="s">
        <v>191</v>
      </c>
      <c r="L228" s="41" t="s">
        <v>192</v>
      </c>
      <c r="M228" s="42">
        <v>270</v>
      </c>
      <c r="N228" s="41" t="s">
        <v>1217</v>
      </c>
      <c r="O228" s="43">
        <v>1</v>
      </c>
      <c r="P228" s="41" t="s">
        <v>1218</v>
      </c>
      <c r="Q228" s="40" t="s">
        <v>76</v>
      </c>
      <c r="R228" s="41" t="s">
        <v>1218</v>
      </c>
      <c r="S228" s="41" t="s">
        <v>1219</v>
      </c>
      <c r="T228" s="41" t="s">
        <v>1168</v>
      </c>
      <c r="U228" s="41" t="s">
        <v>1186</v>
      </c>
      <c r="V228" s="45" t="s">
        <v>80</v>
      </c>
      <c r="W228" s="41">
        <v>3710</v>
      </c>
      <c r="X228" s="41" t="s">
        <v>1220</v>
      </c>
      <c r="Y228" s="41" t="s">
        <v>1221</v>
      </c>
      <c r="Z228" s="47" t="s">
        <v>1222</v>
      </c>
      <c r="AA228" s="44">
        <v>7</v>
      </c>
      <c r="AB228" s="49">
        <v>0</v>
      </c>
      <c r="AC228" s="45" t="s">
        <v>202</v>
      </c>
      <c r="AD228" s="44" t="s">
        <v>178</v>
      </c>
      <c r="AE228" s="50" t="s">
        <v>86</v>
      </c>
      <c r="AF228" s="45">
        <v>2</v>
      </c>
      <c r="AG228" s="45">
        <v>3</v>
      </c>
      <c r="AH228" s="45">
        <v>4</v>
      </c>
      <c r="AI228" s="45">
        <v>5</v>
      </c>
      <c r="AJ228" s="45">
        <v>6</v>
      </c>
      <c r="AK228" s="51">
        <v>7</v>
      </c>
      <c r="AL228" s="119">
        <v>0</v>
      </c>
      <c r="AM228" s="45"/>
      <c r="AN228" s="45"/>
      <c r="AO228" s="45"/>
      <c r="AP228" s="45"/>
      <c r="AQ228" s="45"/>
      <c r="AR228" s="45"/>
      <c r="AS228" s="45"/>
      <c r="AT228" s="45"/>
      <c r="AU228" s="45">
        <v>2</v>
      </c>
      <c r="AV228" s="45">
        <v>2</v>
      </c>
      <c r="AW228" s="45">
        <v>3</v>
      </c>
      <c r="AX228" s="58">
        <f>SUBTOTAL(9,AM228:AW228)</f>
        <v>7</v>
      </c>
      <c r="AY228" s="99"/>
      <c r="AZ228" s="52">
        <v>0</v>
      </c>
      <c r="BA228" s="54">
        <v>0</v>
      </c>
      <c r="BB228" s="54">
        <v>0</v>
      </c>
      <c r="BC228" s="54">
        <v>0</v>
      </c>
      <c r="BD228" s="54"/>
      <c r="BE228" s="54"/>
      <c r="BF228" s="54"/>
      <c r="BG228" s="54"/>
      <c r="BH228" s="54"/>
      <c r="BI228" s="54"/>
      <c r="BJ228" s="54"/>
      <c r="BK228" s="54"/>
      <c r="BL228" s="54"/>
    </row>
    <row r="229" spans="1:64">
      <c r="A229" s="40">
        <v>3</v>
      </c>
      <c r="B229" s="41" t="s">
        <v>654</v>
      </c>
      <c r="C229" s="41">
        <v>2</v>
      </c>
      <c r="D229" s="41" t="s">
        <v>1214</v>
      </c>
      <c r="E229" s="41">
        <v>1</v>
      </c>
      <c r="F229" s="41" t="s">
        <v>1215</v>
      </c>
      <c r="G229" s="41">
        <v>2</v>
      </c>
      <c r="H229" s="41" t="s">
        <v>189</v>
      </c>
      <c r="I229" s="41">
        <v>3</v>
      </c>
      <c r="J229" s="41" t="s">
        <v>1216</v>
      </c>
      <c r="K229" s="41" t="s">
        <v>191</v>
      </c>
      <c r="L229" s="41" t="s">
        <v>192</v>
      </c>
      <c r="M229" s="42">
        <v>270</v>
      </c>
      <c r="N229" s="41" t="s">
        <v>1217</v>
      </c>
      <c r="O229" s="43">
        <v>1</v>
      </c>
      <c r="P229" s="44" t="s">
        <v>1223</v>
      </c>
      <c r="Q229" s="40" t="s">
        <v>87</v>
      </c>
      <c r="R229" s="41" t="s">
        <v>1224</v>
      </c>
      <c r="S229" s="41" t="s">
        <v>1225</v>
      </c>
      <c r="T229" s="41" t="s">
        <v>1226</v>
      </c>
      <c r="U229" s="41" t="s">
        <v>1186</v>
      </c>
      <c r="V229" s="45" t="s">
        <v>80</v>
      </c>
      <c r="W229" s="41">
        <v>3723</v>
      </c>
      <c r="X229" s="41" t="s">
        <v>1227</v>
      </c>
      <c r="Y229" s="46" t="s">
        <v>1178</v>
      </c>
      <c r="Z229" s="47" t="s">
        <v>440</v>
      </c>
      <c r="AA229" s="44">
        <v>7</v>
      </c>
      <c r="AB229" s="49">
        <v>0</v>
      </c>
      <c r="AC229" s="45" t="s">
        <v>202</v>
      </c>
      <c r="AD229" s="44" t="s">
        <v>273</v>
      </c>
      <c r="AE229" s="50" t="s">
        <v>86</v>
      </c>
      <c r="AF229" s="45">
        <v>2</v>
      </c>
      <c r="AG229" s="45">
        <v>3</v>
      </c>
      <c r="AH229" s="45">
        <v>4</v>
      </c>
      <c r="AI229" s="45">
        <v>5</v>
      </c>
      <c r="AJ229" s="45">
        <v>6</v>
      </c>
      <c r="AK229" s="51">
        <v>7</v>
      </c>
      <c r="AL229" s="119">
        <v>0</v>
      </c>
      <c r="AM229" s="45"/>
      <c r="AN229" s="45"/>
      <c r="AO229" s="45"/>
      <c r="AP229" s="45"/>
      <c r="AQ229" s="45"/>
      <c r="AR229" s="45">
        <v>2</v>
      </c>
      <c r="AS229" s="45">
        <v>2</v>
      </c>
      <c r="AT229" s="45">
        <v>3</v>
      </c>
      <c r="AU229" s="45"/>
      <c r="AV229" s="45"/>
      <c r="AW229" s="45"/>
      <c r="AX229" s="58">
        <f t="shared" ref="AX229:AX233" si="16">SUBTOTAL(9,AM229:AW229)</f>
        <v>7</v>
      </c>
      <c r="AY229" s="99"/>
      <c r="AZ229" s="52">
        <v>0</v>
      </c>
      <c r="BA229" s="54">
        <v>0</v>
      </c>
      <c r="BB229" s="54">
        <v>0</v>
      </c>
      <c r="BC229" s="54">
        <v>0</v>
      </c>
      <c r="BD229" s="54"/>
      <c r="BE229" s="54"/>
      <c r="BF229" s="54"/>
      <c r="BG229" s="54"/>
      <c r="BH229" s="54"/>
      <c r="BI229" s="54"/>
      <c r="BJ229" s="54"/>
      <c r="BK229" s="54"/>
      <c r="BL229" s="54"/>
    </row>
    <row r="230" spans="1:64">
      <c r="A230" s="40">
        <v>3</v>
      </c>
      <c r="B230" s="41" t="s">
        <v>654</v>
      </c>
      <c r="C230" s="41">
        <v>2</v>
      </c>
      <c r="D230" s="41" t="s">
        <v>1214</v>
      </c>
      <c r="E230" s="41">
        <v>1</v>
      </c>
      <c r="F230" s="41" t="s">
        <v>1215</v>
      </c>
      <c r="G230" s="41">
        <v>2</v>
      </c>
      <c r="H230" s="41" t="s">
        <v>189</v>
      </c>
      <c r="I230" s="41">
        <v>3</v>
      </c>
      <c r="J230" s="41" t="s">
        <v>1216</v>
      </c>
      <c r="K230" s="41" t="s">
        <v>191</v>
      </c>
      <c r="L230" s="41" t="s">
        <v>192</v>
      </c>
      <c r="M230" s="42">
        <v>270</v>
      </c>
      <c r="N230" s="41" t="s">
        <v>1217</v>
      </c>
      <c r="O230" s="43">
        <v>1</v>
      </c>
      <c r="P230" s="44" t="s">
        <v>1223</v>
      </c>
      <c r="Q230" s="40" t="s">
        <v>87</v>
      </c>
      <c r="R230" s="41" t="s">
        <v>1228</v>
      </c>
      <c r="S230" s="41" t="s">
        <v>1225</v>
      </c>
      <c r="T230" s="41" t="s">
        <v>1229</v>
      </c>
      <c r="U230" s="41" t="s">
        <v>1186</v>
      </c>
      <c r="V230" s="45" t="s">
        <v>80</v>
      </c>
      <c r="W230" s="41">
        <v>3751</v>
      </c>
      <c r="X230" s="41" t="s">
        <v>1198</v>
      </c>
      <c r="Y230" s="46" t="s">
        <v>1199</v>
      </c>
      <c r="Z230" s="47" t="s">
        <v>1230</v>
      </c>
      <c r="AA230" s="44">
        <v>7</v>
      </c>
      <c r="AB230" s="49">
        <v>0</v>
      </c>
      <c r="AC230" s="45" t="s">
        <v>202</v>
      </c>
      <c r="AD230" s="44" t="s">
        <v>273</v>
      </c>
      <c r="AE230" s="50" t="s">
        <v>86</v>
      </c>
      <c r="AF230" s="45">
        <v>2</v>
      </c>
      <c r="AG230" s="45">
        <v>3</v>
      </c>
      <c r="AH230" s="45">
        <v>4</v>
      </c>
      <c r="AI230" s="45">
        <v>5</v>
      </c>
      <c r="AJ230" s="45">
        <v>6</v>
      </c>
      <c r="AK230" s="51">
        <v>7</v>
      </c>
      <c r="AL230" s="119">
        <v>0</v>
      </c>
      <c r="AM230" s="45"/>
      <c r="AN230" s="45"/>
      <c r="AO230" s="45"/>
      <c r="AP230" s="45"/>
      <c r="AQ230" s="45"/>
      <c r="AR230" s="45">
        <v>2</v>
      </c>
      <c r="AS230" s="45">
        <v>2</v>
      </c>
      <c r="AT230" s="45">
        <v>3</v>
      </c>
      <c r="AU230" s="45"/>
      <c r="AV230" s="45"/>
      <c r="AW230" s="45"/>
      <c r="AX230" s="58">
        <f t="shared" si="16"/>
        <v>7</v>
      </c>
      <c r="AY230" s="99"/>
      <c r="AZ230" s="52">
        <v>0</v>
      </c>
      <c r="BA230" s="54">
        <v>0</v>
      </c>
      <c r="BB230" s="54">
        <v>0</v>
      </c>
      <c r="BC230" s="54">
        <v>0</v>
      </c>
      <c r="BD230" s="54"/>
      <c r="BE230" s="54"/>
      <c r="BF230" s="54"/>
      <c r="BG230" s="54"/>
      <c r="BH230" s="54"/>
      <c r="BI230" s="54"/>
      <c r="BJ230" s="54"/>
      <c r="BK230" s="54"/>
      <c r="BL230" s="54"/>
    </row>
    <row r="231" spans="1:64">
      <c r="A231" s="40">
        <v>3</v>
      </c>
      <c r="B231" s="41" t="s">
        <v>654</v>
      </c>
      <c r="C231" s="41">
        <v>2</v>
      </c>
      <c r="D231" s="41" t="s">
        <v>1214</v>
      </c>
      <c r="E231" s="41">
        <v>1</v>
      </c>
      <c r="F231" s="41" t="s">
        <v>1215</v>
      </c>
      <c r="G231" s="41">
        <v>2</v>
      </c>
      <c r="H231" s="41" t="s">
        <v>189</v>
      </c>
      <c r="I231" s="41">
        <v>3</v>
      </c>
      <c r="J231" s="41" t="s">
        <v>1216</v>
      </c>
      <c r="K231" s="41" t="s">
        <v>191</v>
      </c>
      <c r="L231" s="41" t="s">
        <v>192</v>
      </c>
      <c r="M231" s="42">
        <v>270</v>
      </c>
      <c r="N231" s="41" t="s">
        <v>1217</v>
      </c>
      <c r="O231" s="43">
        <v>1</v>
      </c>
      <c r="P231" s="44" t="s">
        <v>1223</v>
      </c>
      <c r="Q231" s="40" t="s">
        <v>87</v>
      </c>
      <c r="R231" s="41" t="s">
        <v>1231</v>
      </c>
      <c r="S231" s="41" t="s">
        <v>1225</v>
      </c>
      <c r="T231" s="41" t="s">
        <v>1232</v>
      </c>
      <c r="U231" s="41" t="s">
        <v>1186</v>
      </c>
      <c r="V231" s="45" t="s">
        <v>80</v>
      </c>
      <c r="W231" s="41">
        <v>3806</v>
      </c>
      <c r="X231" s="41" t="s">
        <v>1233</v>
      </c>
      <c r="Y231" s="46" t="s">
        <v>1234</v>
      </c>
      <c r="Z231" s="47" t="s">
        <v>1235</v>
      </c>
      <c r="AA231" s="44">
        <v>7</v>
      </c>
      <c r="AB231" s="49">
        <v>0</v>
      </c>
      <c r="AC231" s="45" t="s">
        <v>202</v>
      </c>
      <c r="AD231" s="44" t="s">
        <v>273</v>
      </c>
      <c r="AE231" s="50" t="s">
        <v>86</v>
      </c>
      <c r="AF231" s="45">
        <v>2</v>
      </c>
      <c r="AG231" s="45">
        <v>3</v>
      </c>
      <c r="AH231" s="45">
        <v>4</v>
      </c>
      <c r="AI231" s="45">
        <v>5</v>
      </c>
      <c r="AJ231" s="45">
        <v>6</v>
      </c>
      <c r="AK231" s="51">
        <v>7</v>
      </c>
      <c r="AL231" s="119">
        <v>0</v>
      </c>
      <c r="AM231" s="45"/>
      <c r="AN231" s="45"/>
      <c r="AO231" s="45"/>
      <c r="AP231" s="45"/>
      <c r="AQ231" s="45"/>
      <c r="AR231" s="45">
        <v>2</v>
      </c>
      <c r="AS231" s="45">
        <v>2</v>
      </c>
      <c r="AT231" s="45">
        <v>3</v>
      </c>
      <c r="AU231" s="45"/>
      <c r="AV231" s="45"/>
      <c r="AW231" s="45"/>
      <c r="AX231" s="58">
        <f t="shared" si="16"/>
        <v>7</v>
      </c>
      <c r="AY231" s="99"/>
      <c r="AZ231" s="52">
        <v>0</v>
      </c>
      <c r="BA231" s="54">
        <v>0</v>
      </c>
      <c r="BB231" s="54">
        <v>0</v>
      </c>
      <c r="BC231" s="54">
        <v>0</v>
      </c>
      <c r="BD231" s="54"/>
      <c r="BE231" s="54"/>
      <c r="BF231" s="54"/>
      <c r="BG231" s="54"/>
      <c r="BH231" s="54"/>
      <c r="BI231" s="54"/>
      <c r="BJ231" s="54"/>
      <c r="BK231" s="54"/>
      <c r="BL231" s="54"/>
    </row>
    <row r="232" spans="1:64">
      <c r="A232" s="40">
        <v>3</v>
      </c>
      <c r="B232" s="41" t="s">
        <v>654</v>
      </c>
      <c r="C232" s="41">
        <v>2</v>
      </c>
      <c r="D232" s="41" t="s">
        <v>1214</v>
      </c>
      <c r="E232" s="41">
        <v>1</v>
      </c>
      <c r="F232" s="41" t="s">
        <v>1215</v>
      </c>
      <c r="G232" s="41">
        <v>2</v>
      </c>
      <c r="H232" s="41" t="s">
        <v>189</v>
      </c>
      <c r="I232" s="41">
        <v>3</v>
      </c>
      <c r="J232" s="41" t="s">
        <v>1216</v>
      </c>
      <c r="K232" s="41" t="s">
        <v>191</v>
      </c>
      <c r="L232" s="41" t="s">
        <v>192</v>
      </c>
      <c r="M232" s="42">
        <v>270</v>
      </c>
      <c r="N232" s="41" t="s">
        <v>1217</v>
      </c>
      <c r="O232" s="43">
        <v>1</v>
      </c>
      <c r="P232" s="44" t="s">
        <v>1223</v>
      </c>
      <c r="Q232" s="40" t="s">
        <v>87</v>
      </c>
      <c r="R232" s="41" t="s">
        <v>1236</v>
      </c>
      <c r="S232" s="41" t="s">
        <v>1219</v>
      </c>
      <c r="T232" s="41" t="s">
        <v>1237</v>
      </c>
      <c r="U232" s="41" t="s">
        <v>1186</v>
      </c>
      <c r="V232" s="45" t="s">
        <v>80</v>
      </c>
      <c r="W232" s="41">
        <v>3822</v>
      </c>
      <c r="X232" s="41" t="s">
        <v>1238</v>
      </c>
      <c r="Y232" s="46" t="s">
        <v>1239</v>
      </c>
      <c r="Z232" s="47" t="s">
        <v>1144</v>
      </c>
      <c r="AA232" s="44">
        <v>7</v>
      </c>
      <c r="AB232" s="49">
        <v>0</v>
      </c>
      <c r="AC232" s="45" t="s">
        <v>202</v>
      </c>
      <c r="AD232" s="44" t="s">
        <v>273</v>
      </c>
      <c r="AE232" s="50" t="s">
        <v>86</v>
      </c>
      <c r="AF232" s="45">
        <v>2</v>
      </c>
      <c r="AG232" s="45">
        <v>3</v>
      </c>
      <c r="AH232" s="45">
        <v>4</v>
      </c>
      <c r="AI232" s="45">
        <v>5</v>
      </c>
      <c r="AJ232" s="45">
        <v>6</v>
      </c>
      <c r="AK232" s="51">
        <v>7</v>
      </c>
      <c r="AL232" s="119">
        <v>0</v>
      </c>
      <c r="AM232" s="45"/>
      <c r="AN232" s="45"/>
      <c r="AO232" s="45"/>
      <c r="AP232" s="45"/>
      <c r="AQ232" s="45"/>
      <c r="AR232" s="45"/>
      <c r="AS232" s="45"/>
      <c r="AT232" s="45"/>
      <c r="AU232" s="45">
        <v>2</v>
      </c>
      <c r="AV232" s="45">
        <v>2</v>
      </c>
      <c r="AW232" s="45">
        <v>3</v>
      </c>
      <c r="AX232" s="58">
        <f t="shared" si="16"/>
        <v>7</v>
      </c>
      <c r="AY232" s="99"/>
      <c r="AZ232" s="52">
        <v>0</v>
      </c>
      <c r="BA232" s="54">
        <v>0</v>
      </c>
      <c r="BB232" s="54">
        <v>0</v>
      </c>
      <c r="BC232" s="54">
        <v>0</v>
      </c>
      <c r="BD232" s="54"/>
      <c r="BE232" s="54"/>
      <c r="BF232" s="54"/>
      <c r="BG232" s="54"/>
      <c r="BH232" s="54"/>
      <c r="BI232" s="54"/>
      <c r="BJ232" s="54"/>
      <c r="BK232" s="54"/>
      <c r="BL232" s="54"/>
    </row>
    <row r="233" spans="1:64">
      <c r="A233" s="40">
        <v>3</v>
      </c>
      <c r="B233" s="41" t="s">
        <v>654</v>
      </c>
      <c r="C233" s="41">
        <v>2</v>
      </c>
      <c r="D233" s="41" t="s">
        <v>1214</v>
      </c>
      <c r="E233" s="41">
        <v>1</v>
      </c>
      <c r="F233" s="41" t="s">
        <v>1215</v>
      </c>
      <c r="G233" s="41">
        <v>2</v>
      </c>
      <c r="H233" s="41" t="s">
        <v>189</v>
      </c>
      <c r="I233" s="41">
        <v>3</v>
      </c>
      <c r="J233" s="41" t="s">
        <v>1216</v>
      </c>
      <c r="K233" s="41" t="s">
        <v>191</v>
      </c>
      <c r="L233" s="41" t="s">
        <v>192</v>
      </c>
      <c r="M233" s="42">
        <v>270</v>
      </c>
      <c r="N233" s="41" t="s">
        <v>1217</v>
      </c>
      <c r="O233" s="43">
        <v>1</v>
      </c>
      <c r="P233" s="44" t="s">
        <v>1223</v>
      </c>
      <c r="Q233" s="40" t="s">
        <v>87</v>
      </c>
      <c r="R233" s="41" t="s">
        <v>1189</v>
      </c>
      <c r="S233" s="41" t="s">
        <v>1219</v>
      </c>
      <c r="T233" s="41" t="s">
        <v>1240</v>
      </c>
      <c r="U233" s="41" t="s">
        <v>1186</v>
      </c>
      <c r="V233" s="45" t="s">
        <v>80</v>
      </c>
      <c r="W233" s="41">
        <v>4021</v>
      </c>
      <c r="X233" s="41" t="s">
        <v>1241</v>
      </c>
      <c r="Y233" s="46" t="s">
        <v>1242</v>
      </c>
      <c r="Z233" s="47" t="s">
        <v>1243</v>
      </c>
      <c r="AA233" s="44">
        <v>7</v>
      </c>
      <c r="AB233" s="49">
        <v>0</v>
      </c>
      <c r="AC233" s="45" t="s">
        <v>202</v>
      </c>
      <c r="AD233" s="44" t="s">
        <v>178</v>
      </c>
      <c r="AE233" s="50" t="s">
        <v>86</v>
      </c>
      <c r="AF233" s="45">
        <v>2</v>
      </c>
      <c r="AG233" s="45">
        <v>3</v>
      </c>
      <c r="AH233" s="45">
        <v>4</v>
      </c>
      <c r="AI233" s="45">
        <v>5</v>
      </c>
      <c r="AJ233" s="45">
        <v>6</v>
      </c>
      <c r="AK233" s="51">
        <v>7</v>
      </c>
      <c r="AL233" s="118">
        <v>0</v>
      </c>
      <c r="AM233" s="45"/>
      <c r="AN233" s="45"/>
      <c r="AO233" s="45"/>
      <c r="AP233" s="45"/>
      <c r="AQ233" s="45"/>
      <c r="AR233" s="45"/>
      <c r="AS233" s="45"/>
      <c r="AT233" s="45"/>
      <c r="AU233" s="45">
        <v>2</v>
      </c>
      <c r="AV233" s="45">
        <v>2</v>
      </c>
      <c r="AW233" s="45">
        <v>3</v>
      </c>
      <c r="AX233" s="58">
        <f t="shared" si="16"/>
        <v>7</v>
      </c>
      <c r="AY233" s="99"/>
      <c r="AZ233" s="52">
        <v>0</v>
      </c>
      <c r="BA233" s="54">
        <v>0</v>
      </c>
      <c r="BB233" s="54">
        <v>0</v>
      </c>
      <c r="BC233" s="54">
        <v>0</v>
      </c>
      <c r="BD233" s="54"/>
      <c r="BE233" s="54"/>
      <c r="BF233" s="54"/>
      <c r="BG233" s="54"/>
      <c r="BH233" s="54"/>
      <c r="BI233" s="54"/>
      <c r="BJ233" s="54"/>
      <c r="BK233" s="54"/>
      <c r="BL233" s="54"/>
    </row>
    <row r="234" spans="1:64">
      <c r="A234" s="40">
        <v>3</v>
      </c>
      <c r="B234" s="41" t="s">
        <v>654</v>
      </c>
      <c r="C234" s="41">
        <v>2</v>
      </c>
      <c r="D234" s="41" t="s">
        <v>1214</v>
      </c>
      <c r="E234" s="41">
        <v>1</v>
      </c>
      <c r="F234" s="41" t="s">
        <v>1215</v>
      </c>
      <c r="G234" s="41">
        <v>2</v>
      </c>
      <c r="H234" s="41" t="s">
        <v>189</v>
      </c>
      <c r="I234" s="41">
        <v>3</v>
      </c>
      <c r="J234" s="41" t="s">
        <v>1216</v>
      </c>
      <c r="K234" s="41" t="s">
        <v>191</v>
      </c>
      <c r="L234" s="41" t="s">
        <v>192</v>
      </c>
      <c r="M234" s="42">
        <v>270</v>
      </c>
      <c r="N234" s="41" t="s">
        <v>1217</v>
      </c>
      <c r="O234" s="43"/>
      <c r="P234" s="44" t="s">
        <v>169</v>
      </c>
      <c r="Q234" s="40" t="s">
        <v>170</v>
      </c>
      <c r="R234" s="45" t="s">
        <v>1244</v>
      </c>
      <c r="S234" s="41" t="s">
        <v>1245</v>
      </c>
      <c r="T234" s="41" t="s">
        <v>1246</v>
      </c>
      <c r="U234" s="41" t="s">
        <v>1203</v>
      </c>
      <c r="V234" s="45" t="s">
        <v>80</v>
      </c>
      <c r="W234" s="41">
        <v>3630</v>
      </c>
      <c r="X234" s="45" t="s">
        <v>1247</v>
      </c>
      <c r="Y234" s="46" t="s">
        <v>1248</v>
      </c>
      <c r="Z234" s="52" t="s">
        <v>201</v>
      </c>
      <c r="AA234" s="44">
        <v>7</v>
      </c>
      <c r="AB234" s="49">
        <v>0</v>
      </c>
      <c r="AC234" s="45" t="s">
        <v>202</v>
      </c>
      <c r="AD234" s="51" t="s">
        <v>178</v>
      </c>
      <c r="AE234" s="50" t="s">
        <v>86</v>
      </c>
      <c r="AF234" s="45">
        <v>0</v>
      </c>
      <c r="AG234" s="45">
        <v>60</v>
      </c>
      <c r="AH234" s="45">
        <v>60.01</v>
      </c>
      <c r="AI234" s="45">
        <v>80</v>
      </c>
      <c r="AJ234" s="45">
        <v>80.010000000000005</v>
      </c>
      <c r="AK234" s="51">
        <v>110</v>
      </c>
      <c r="AL234" s="52">
        <v>0</v>
      </c>
      <c r="AM234" s="45"/>
      <c r="AN234" s="45"/>
      <c r="AO234" s="45"/>
      <c r="AP234" s="45"/>
      <c r="AQ234" s="45"/>
      <c r="AR234" s="45"/>
      <c r="AS234" s="45"/>
      <c r="AT234" s="45"/>
      <c r="AU234" s="45">
        <v>2</v>
      </c>
      <c r="AV234" s="45">
        <v>2</v>
      </c>
      <c r="AW234" s="45">
        <v>3</v>
      </c>
      <c r="AX234" s="58">
        <v>7</v>
      </c>
      <c r="AY234" s="99"/>
      <c r="AZ234" s="52">
        <v>0</v>
      </c>
      <c r="BA234" s="54">
        <v>0</v>
      </c>
      <c r="BB234" s="54">
        <v>0</v>
      </c>
      <c r="BC234" s="54">
        <v>0</v>
      </c>
      <c r="BD234" s="54"/>
      <c r="BE234" s="54"/>
      <c r="BF234" s="54"/>
      <c r="BG234" s="54"/>
      <c r="BH234" s="54"/>
      <c r="BI234" s="54"/>
      <c r="BJ234" s="54"/>
      <c r="BK234" s="54"/>
      <c r="BL234" s="54"/>
    </row>
    <row r="235" spans="1:64">
      <c r="A235" s="40">
        <v>3</v>
      </c>
      <c r="B235" s="41" t="s">
        <v>654</v>
      </c>
      <c r="C235" s="41">
        <v>2</v>
      </c>
      <c r="D235" s="41" t="s">
        <v>1214</v>
      </c>
      <c r="E235" s="41">
        <v>1</v>
      </c>
      <c r="F235" s="41" t="s">
        <v>1215</v>
      </c>
      <c r="G235" s="41">
        <v>2</v>
      </c>
      <c r="H235" s="41" t="s">
        <v>189</v>
      </c>
      <c r="I235" s="41">
        <v>3</v>
      </c>
      <c r="J235" s="41" t="s">
        <v>1216</v>
      </c>
      <c r="K235" s="41" t="s">
        <v>191</v>
      </c>
      <c r="L235" s="41" t="s">
        <v>192</v>
      </c>
      <c r="M235" s="42">
        <v>270</v>
      </c>
      <c r="N235" s="41" t="s">
        <v>1217</v>
      </c>
      <c r="O235" s="43"/>
      <c r="P235" s="44" t="s">
        <v>169</v>
      </c>
      <c r="Q235" s="40" t="s">
        <v>180</v>
      </c>
      <c r="R235" s="41" t="s">
        <v>1249</v>
      </c>
      <c r="S235" s="41" t="s">
        <v>1250</v>
      </c>
      <c r="T235" s="41" t="s">
        <v>1251</v>
      </c>
      <c r="U235" s="41" t="s">
        <v>1203</v>
      </c>
      <c r="V235" s="45" t="s">
        <v>80</v>
      </c>
      <c r="W235" s="41">
        <v>3650</v>
      </c>
      <c r="X235" s="45" t="s">
        <v>1247</v>
      </c>
      <c r="Y235" s="46" t="s">
        <v>1248</v>
      </c>
      <c r="Z235" s="47" t="s">
        <v>201</v>
      </c>
      <c r="AA235" s="44">
        <v>7</v>
      </c>
      <c r="AB235" s="49">
        <v>0</v>
      </c>
      <c r="AC235" s="45" t="s">
        <v>202</v>
      </c>
      <c r="AD235" s="51" t="s">
        <v>178</v>
      </c>
      <c r="AE235" s="50" t="s">
        <v>86</v>
      </c>
      <c r="AF235" s="45">
        <v>0</v>
      </c>
      <c r="AG235" s="45">
        <v>30</v>
      </c>
      <c r="AH235" s="45">
        <v>30.01</v>
      </c>
      <c r="AI235" s="45">
        <v>70</v>
      </c>
      <c r="AJ235" s="45">
        <v>70.010000000000005</v>
      </c>
      <c r="AK235" s="51">
        <v>110</v>
      </c>
      <c r="AL235" s="52">
        <v>0</v>
      </c>
      <c r="AM235" s="45"/>
      <c r="AN235" s="45"/>
      <c r="AO235" s="45"/>
      <c r="AP235" s="45"/>
      <c r="AQ235" s="45"/>
      <c r="AR235" s="45"/>
      <c r="AS235" s="45"/>
      <c r="AT235" s="45"/>
      <c r="AU235" s="45">
        <v>2</v>
      </c>
      <c r="AV235" s="45">
        <v>2</v>
      </c>
      <c r="AW235" s="45">
        <v>3</v>
      </c>
      <c r="AX235" s="58">
        <v>7</v>
      </c>
      <c r="AY235" s="99"/>
      <c r="AZ235" s="52">
        <v>0</v>
      </c>
      <c r="BA235" s="85">
        <v>0</v>
      </c>
      <c r="BB235" s="54">
        <v>0</v>
      </c>
      <c r="BC235" s="54">
        <v>0</v>
      </c>
      <c r="BD235" s="54"/>
      <c r="BE235" s="54"/>
      <c r="BF235" s="54"/>
      <c r="BG235" s="54"/>
      <c r="BH235" s="54"/>
      <c r="BI235" s="54"/>
      <c r="BJ235" s="54"/>
      <c r="BK235" s="54"/>
      <c r="BL235" s="54"/>
    </row>
    <row r="236" spans="1:64">
      <c r="A236" s="40">
        <v>2</v>
      </c>
      <c r="B236" s="41" t="s">
        <v>67</v>
      </c>
      <c r="C236" s="41">
        <v>2</v>
      </c>
      <c r="D236" s="41" t="s">
        <v>68</v>
      </c>
      <c r="E236" s="41">
        <v>1</v>
      </c>
      <c r="F236" s="41" t="s">
        <v>188</v>
      </c>
      <c r="G236" s="41">
        <v>2</v>
      </c>
      <c r="H236" s="41" t="s">
        <v>189</v>
      </c>
      <c r="I236" s="41">
        <v>4</v>
      </c>
      <c r="J236" s="41" t="s">
        <v>190</v>
      </c>
      <c r="K236" s="41" t="s">
        <v>72</v>
      </c>
      <c r="L236" s="41" t="s">
        <v>73</v>
      </c>
      <c r="M236" s="42">
        <v>616</v>
      </c>
      <c r="N236" s="41" t="s">
        <v>1252</v>
      </c>
      <c r="O236" s="43">
        <v>1</v>
      </c>
      <c r="P236" s="44" t="s">
        <v>1253</v>
      </c>
      <c r="Q236" s="40" t="s">
        <v>76</v>
      </c>
      <c r="R236" s="41" t="s">
        <v>1253</v>
      </c>
      <c r="S236" s="41" t="s">
        <v>1254</v>
      </c>
      <c r="T236" s="41" t="s">
        <v>1255</v>
      </c>
      <c r="U236" s="41" t="s">
        <v>1256</v>
      </c>
      <c r="V236" s="45" t="s">
        <v>80</v>
      </c>
      <c r="W236" s="41">
        <v>2225</v>
      </c>
      <c r="X236" s="41" t="s">
        <v>1257</v>
      </c>
      <c r="Y236" s="46" t="s">
        <v>1258</v>
      </c>
      <c r="Z236" s="47" t="s">
        <v>118</v>
      </c>
      <c r="AA236" s="44" t="s">
        <v>736</v>
      </c>
      <c r="AB236" s="49">
        <v>55</v>
      </c>
      <c r="AC236" s="45" t="s">
        <v>84</v>
      </c>
      <c r="AD236" s="44" t="s">
        <v>85</v>
      </c>
      <c r="AE236" s="50" t="s">
        <v>86</v>
      </c>
      <c r="AF236" s="45">
        <v>0</v>
      </c>
      <c r="AG236" s="45">
        <v>30</v>
      </c>
      <c r="AH236" s="45">
        <v>30.01</v>
      </c>
      <c r="AI236" s="45">
        <v>75</v>
      </c>
      <c r="AJ236" s="45">
        <v>75.010000000000005</v>
      </c>
      <c r="AK236" s="51">
        <v>110</v>
      </c>
      <c r="AL236" s="52"/>
      <c r="AM236" s="45"/>
      <c r="AN236" s="45"/>
      <c r="AO236" s="45"/>
      <c r="AP236" s="45"/>
      <c r="AQ236" s="45"/>
      <c r="AR236" s="45"/>
      <c r="AS236" s="45"/>
      <c r="AT236" s="45"/>
      <c r="AU236" s="45"/>
      <c r="AV236" s="45"/>
      <c r="AW236" s="45"/>
      <c r="AX236" s="45"/>
      <c r="AY236" s="53"/>
      <c r="AZ236" s="54">
        <v>3</v>
      </c>
      <c r="BA236" s="117">
        <v>2</v>
      </c>
      <c r="BB236" s="54">
        <v>3</v>
      </c>
      <c r="BC236" s="54">
        <v>1</v>
      </c>
      <c r="BD236" s="54"/>
      <c r="BE236" s="54"/>
      <c r="BF236" s="54"/>
      <c r="BG236" s="54"/>
      <c r="BH236" s="54"/>
      <c r="BI236" s="54"/>
      <c r="BJ236" s="54"/>
      <c r="BK236" s="54"/>
      <c r="BL236" s="54"/>
    </row>
    <row r="237" spans="1:64">
      <c r="A237" s="40">
        <v>2</v>
      </c>
      <c r="B237" s="41" t="s">
        <v>67</v>
      </c>
      <c r="C237" s="41">
        <v>2</v>
      </c>
      <c r="D237" s="41" t="s">
        <v>68</v>
      </c>
      <c r="E237" s="41">
        <v>1</v>
      </c>
      <c r="F237" s="41" t="s">
        <v>188</v>
      </c>
      <c r="G237" s="41">
        <v>2</v>
      </c>
      <c r="H237" s="41" t="s">
        <v>189</v>
      </c>
      <c r="I237" s="41">
        <v>4</v>
      </c>
      <c r="J237" s="41" t="s">
        <v>190</v>
      </c>
      <c r="K237" s="41" t="s">
        <v>72</v>
      </c>
      <c r="L237" s="41" t="s">
        <v>73</v>
      </c>
      <c r="M237" s="42">
        <v>616</v>
      </c>
      <c r="N237" s="41" t="s">
        <v>1252</v>
      </c>
      <c r="O237" s="43">
        <v>1</v>
      </c>
      <c r="P237" s="44" t="s">
        <v>1253</v>
      </c>
      <c r="Q237" s="40" t="s">
        <v>87</v>
      </c>
      <c r="R237" s="41" t="s">
        <v>1259</v>
      </c>
      <c r="S237" s="41" t="s">
        <v>1260</v>
      </c>
      <c r="T237" s="41" t="s">
        <v>1261</v>
      </c>
      <c r="U237" s="41" t="s">
        <v>1260</v>
      </c>
      <c r="V237" s="45" t="s">
        <v>80</v>
      </c>
      <c r="W237" s="41">
        <v>6215</v>
      </c>
      <c r="X237" s="41" t="s">
        <v>1262</v>
      </c>
      <c r="Y237" s="46" t="s">
        <v>1263</v>
      </c>
      <c r="Z237" s="47" t="s">
        <v>118</v>
      </c>
      <c r="AA237" s="44">
        <v>1000</v>
      </c>
      <c r="AB237" s="49">
        <v>0</v>
      </c>
      <c r="AC237" s="45" t="s">
        <v>202</v>
      </c>
      <c r="AD237" s="44" t="s">
        <v>273</v>
      </c>
      <c r="AE237" s="50" t="s">
        <v>86</v>
      </c>
      <c r="AF237" s="45">
        <v>0</v>
      </c>
      <c r="AG237" s="45">
        <v>30</v>
      </c>
      <c r="AH237" s="45">
        <v>30.01</v>
      </c>
      <c r="AI237" s="45">
        <v>80</v>
      </c>
      <c r="AJ237" s="45">
        <v>80.010000000000005</v>
      </c>
      <c r="AK237" s="51">
        <v>110</v>
      </c>
      <c r="AL237" s="45">
        <v>83</v>
      </c>
      <c r="AM237" s="45">
        <v>87</v>
      </c>
      <c r="AN237" s="45">
        <v>83</v>
      </c>
      <c r="AO237" s="45">
        <v>83</v>
      </c>
      <c r="AP237" s="45">
        <v>83</v>
      </c>
      <c r="AQ237" s="45">
        <v>83</v>
      </c>
      <c r="AR237" s="45">
        <v>83</v>
      </c>
      <c r="AS237" s="45">
        <v>83</v>
      </c>
      <c r="AT237" s="45">
        <v>83</v>
      </c>
      <c r="AU237" s="45">
        <v>83</v>
      </c>
      <c r="AV237" s="45">
        <v>83</v>
      </c>
      <c r="AW237" s="45">
        <v>83</v>
      </c>
      <c r="AX237" s="45"/>
      <c r="AY237" s="53"/>
      <c r="AZ237" s="54">
        <v>88</v>
      </c>
      <c r="BA237" s="52">
        <v>123</v>
      </c>
      <c r="BB237" s="45">
        <v>93</v>
      </c>
      <c r="BC237" s="45">
        <v>104</v>
      </c>
      <c r="BD237" s="54"/>
      <c r="BE237" s="54"/>
      <c r="BF237" s="54"/>
      <c r="BG237" s="54"/>
      <c r="BH237" s="54"/>
      <c r="BI237" s="54"/>
      <c r="BJ237" s="54"/>
      <c r="BK237" s="54"/>
      <c r="BL237" s="54"/>
    </row>
    <row r="238" spans="1:64">
      <c r="A238" s="40">
        <v>2</v>
      </c>
      <c r="B238" s="41" t="s">
        <v>67</v>
      </c>
      <c r="C238" s="41">
        <v>2</v>
      </c>
      <c r="D238" s="41" t="s">
        <v>68</v>
      </c>
      <c r="E238" s="41">
        <v>1</v>
      </c>
      <c r="F238" s="41" t="s">
        <v>188</v>
      </c>
      <c r="G238" s="41">
        <v>2</v>
      </c>
      <c r="H238" s="41" t="s">
        <v>189</v>
      </c>
      <c r="I238" s="41">
        <v>4</v>
      </c>
      <c r="J238" s="41" t="s">
        <v>190</v>
      </c>
      <c r="K238" s="41" t="s">
        <v>72</v>
      </c>
      <c r="L238" s="41" t="s">
        <v>73</v>
      </c>
      <c r="M238" s="42">
        <v>616</v>
      </c>
      <c r="N238" s="41" t="s">
        <v>1252</v>
      </c>
      <c r="O238" s="43">
        <v>1</v>
      </c>
      <c r="P238" s="44" t="s">
        <v>1253</v>
      </c>
      <c r="Q238" s="40" t="s">
        <v>87</v>
      </c>
      <c r="R238" s="41" t="s">
        <v>1264</v>
      </c>
      <c r="S238" s="41" t="s">
        <v>1265</v>
      </c>
      <c r="T238" s="41" t="s">
        <v>1266</v>
      </c>
      <c r="U238" s="41" t="s">
        <v>1265</v>
      </c>
      <c r="V238" s="45" t="s">
        <v>80</v>
      </c>
      <c r="W238" s="41">
        <v>6216</v>
      </c>
      <c r="X238" s="41" t="s">
        <v>1267</v>
      </c>
      <c r="Y238" s="46" t="s">
        <v>1268</v>
      </c>
      <c r="Z238" s="47" t="s">
        <v>1269</v>
      </c>
      <c r="AA238" s="44">
        <v>1000</v>
      </c>
      <c r="AB238" s="49">
        <v>0</v>
      </c>
      <c r="AC238" s="45" t="s">
        <v>202</v>
      </c>
      <c r="AD238" s="44" t="s">
        <v>273</v>
      </c>
      <c r="AE238" s="50" t="s">
        <v>86</v>
      </c>
      <c r="AF238" s="45">
        <v>0</v>
      </c>
      <c r="AG238" s="45">
        <v>30</v>
      </c>
      <c r="AH238" s="45">
        <v>30.01</v>
      </c>
      <c r="AI238" s="45">
        <v>80</v>
      </c>
      <c r="AJ238" s="45">
        <v>80.010000000000005</v>
      </c>
      <c r="AK238" s="51">
        <v>110</v>
      </c>
      <c r="AL238" s="45">
        <v>83</v>
      </c>
      <c r="AM238" s="45">
        <v>87</v>
      </c>
      <c r="AN238" s="45">
        <v>83</v>
      </c>
      <c r="AO238" s="45">
        <v>83</v>
      </c>
      <c r="AP238" s="45">
        <v>83</v>
      </c>
      <c r="AQ238" s="45">
        <v>83</v>
      </c>
      <c r="AR238" s="45">
        <v>83</v>
      </c>
      <c r="AS238" s="45">
        <v>83</v>
      </c>
      <c r="AT238" s="45">
        <v>83</v>
      </c>
      <c r="AU238" s="45">
        <v>83</v>
      </c>
      <c r="AV238" s="45">
        <v>83</v>
      </c>
      <c r="AW238" s="45">
        <v>83</v>
      </c>
      <c r="AX238" s="45"/>
      <c r="AY238" s="53"/>
      <c r="AZ238" s="54">
        <v>92</v>
      </c>
      <c r="BA238" s="52">
        <v>150</v>
      </c>
      <c r="BB238" s="45">
        <v>129</v>
      </c>
      <c r="BC238" s="45">
        <v>98</v>
      </c>
      <c r="BD238" s="54"/>
      <c r="BE238" s="54"/>
      <c r="BF238" s="54"/>
      <c r="BG238" s="54"/>
      <c r="BH238" s="54"/>
      <c r="BI238" s="54"/>
      <c r="BJ238" s="54"/>
      <c r="BK238" s="54"/>
      <c r="BL238" s="54"/>
    </row>
    <row r="239" spans="1:64">
      <c r="A239" s="40">
        <v>2</v>
      </c>
      <c r="B239" s="41" t="s">
        <v>67</v>
      </c>
      <c r="C239" s="41">
        <v>2</v>
      </c>
      <c r="D239" s="41" t="s">
        <v>68</v>
      </c>
      <c r="E239" s="41">
        <v>1</v>
      </c>
      <c r="F239" s="41" t="s">
        <v>188</v>
      </c>
      <c r="G239" s="41">
        <v>2</v>
      </c>
      <c r="H239" s="41" t="s">
        <v>189</v>
      </c>
      <c r="I239" s="41">
        <v>4</v>
      </c>
      <c r="J239" s="41" t="s">
        <v>190</v>
      </c>
      <c r="K239" s="41" t="s">
        <v>72</v>
      </c>
      <c r="L239" s="41" t="s">
        <v>73</v>
      </c>
      <c r="M239" s="42">
        <v>616</v>
      </c>
      <c r="N239" s="41" t="s">
        <v>1252</v>
      </c>
      <c r="O239" s="43">
        <v>2</v>
      </c>
      <c r="P239" s="44" t="s">
        <v>1270</v>
      </c>
      <c r="Q239" s="40" t="s">
        <v>76</v>
      </c>
      <c r="R239" s="41" t="s">
        <v>1270</v>
      </c>
      <c r="S239" s="41" t="s">
        <v>1271</v>
      </c>
      <c r="T239" s="41" t="s">
        <v>1272</v>
      </c>
      <c r="U239" s="41" t="s">
        <v>1256</v>
      </c>
      <c r="V239" s="45" t="s">
        <v>80</v>
      </c>
      <c r="W239" s="41">
        <v>3714</v>
      </c>
      <c r="X239" s="41" t="s">
        <v>1273</v>
      </c>
      <c r="Y239" s="46" t="s">
        <v>1274</v>
      </c>
      <c r="Z239" s="47" t="s">
        <v>209</v>
      </c>
      <c r="AA239" s="44">
        <v>100</v>
      </c>
      <c r="AB239" s="49">
        <v>0</v>
      </c>
      <c r="AC239" s="45" t="s">
        <v>84</v>
      </c>
      <c r="AD239" s="44" t="s">
        <v>470</v>
      </c>
      <c r="AE239" s="50" t="s">
        <v>86</v>
      </c>
      <c r="AF239" s="45">
        <v>0</v>
      </c>
      <c r="AG239" s="45">
        <v>30</v>
      </c>
      <c r="AH239" s="45">
        <v>30.01</v>
      </c>
      <c r="AI239" s="45">
        <v>75</v>
      </c>
      <c r="AJ239" s="45">
        <v>75.010000000000005</v>
      </c>
      <c r="AK239" s="51">
        <v>110</v>
      </c>
      <c r="AL239" s="45">
        <v>120</v>
      </c>
      <c r="AM239" s="45">
        <v>120</v>
      </c>
      <c r="AN239" s="45">
        <v>120</v>
      </c>
      <c r="AO239" s="45">
        <v>120</v>
      </c>
      <c r="AP239" s="45">
        <v>120</v>
      </c>
      <c r="AQ239" s="45">
        <v>120</v>
      </c>
      <c r="AR239" s="45">
        <v>120</v>
      </c>
      <c r="AS239" s="45">
        <v>120</v>
      </c>
      <c r="AT239" s="45">
        <v>120</v>
      </c>
      <c r="AU239" s="45">
        <v>120</v>
      </c>
      <c r="AV239" s="45">
        <v>120</v>
      </c>
      <c r="AW239" s="45">
        <v>120</v>
      </c>
      <c r="AX239" s="45"/>
      <c r="AY239" s="53"/>
      <c r="AZ239" s="54">
        <v>145</v>
      </c>
      <c r="BA239" s="52">
        <v>160</v>
      </c>
      <c r="BB239" s="45">
        <v>151</v>
      </c>
      <c r="BC239" s="45">
        <v>123</v>
      </c>
      <c r="BD239" s="54"/>
      <c r="BE239" s="54"/>
      <c r="BF239" s="54"/>
      <c r="BG239" s="54"/>
      <c r="BH239" s="54"/>
      <c r="BI239" s="54"/>
      <c r="BJ239" s="54"/>
      <c r="BK239" s="54"/>
      <c r="BL239" s="54"/>
    </row>
    <row r="240" spans="1:64">
      <c r="A240" s="40">
        <v>2</v>
      </c>
      <c r="B240" s="41" t="s">
        <v>67</v>
      </c>
      <c r="C240" s="41">
        <v>2</v>
      </c>
      <c r="D240" s="41" t="s">
        <v>68</v>
      </c>
      <c r="E240" s="41">
        <v>1</v>
      </c>
      <c r="F240" s="41" t="s">
        <v>188</v>
      </c>
      <c r="G240" s="41">
        <v>2</v>
      </c>
      <c r="H240" s="41" t="s">
        <v>189</v>
      </c>
      <c r="I240" s="41">
        <v>4</v>
      </c>
      <c r="J240" s="41" t="s">
        <v>190</v>
      </c>
      <c r="K240" s="41" t="s">
        <v>72</v>
      </c>
      <c r="L240" s="41" t="s">
        <v>73</v>
      </c>
      <c r="M240" s="42">
        <v>616</v>
      </c>
      <c r="N240" s="41" t="s">
        <v>1252</v>
      </c>
      <c r="O240" s="43">
        <v>2</v>
      </c>
      <c r="P240" s="44" t="s">
        <v>1270</v>
      </c>
      <c r="Q240" s="40" t="s">
        <v>87</v>
      </c>
      <c r="R240" s="41" t="s">
        <v>1275</v>
      </c>
      <c r="S240" s="41" t="s">
        <v>1276</v>
      </c>
      <c r="T240" s="41" t="s">
        <v>1277</v>
      </c>
      <c r="U240" s="41" t="s">
        <v>1276</v>
      </c>
      <c r="V240" s="45" t="s">
        <v>80</v>
      </c>
      <c r="W240" s="41">
        <v>6217</v>
      </c>
      <c r="X240" s="41" t="s">
        <v>1278</v>
      </c>
      <c r="Y240" s="46" t="s">
        <v>1279</v>
      </c>
      <c r="Z240" s="47" t="s">
        <v>1280</v>
      </c>
      <c r="AA240" s="44">
        <v>100</v>
      </c>
      <c r="AB240" s="49">
        <v>0</v>
      </c>
      <c r="AC240" s="45" t="s">
        <v>84</v>
      </c>
      <c r="AD240" s="44" t="s">
        <v>273</v>
      </c>
      <c r="AE240" s="50" t="s">
        <v>86</v>
      </c>
      <c r="AF240" s="45">
        <v>0</v>
      </c>
      <c r="AG240" s="45">
        <v>30</v>
      </c>
      <c r="AH240" s="45">
        <v>30.01</v>
      </c>
      <c r="AI240" s="45">
        <v>80</v>
      </c>
      <c r="AJ240" s="45">
        <v>80.010000000000005</v>
      </c>
      <c r="AK240" s="51">
        <v>110</v>
      </c>
      <c r="AL240" s="45">
        <v>30</v>
      </c>
      <c r="AM240" s="45">
        <v>30</v>
      </c>
      <c r="AN240" s="45">
        <v>30</v>
      </c>
      <c r="AO240" s="45">
        <v>30</v>
      </c>
      <c r="AP240" s="45">
        <v>30</v>
      </c>
      <c r="AQ240" s="45">
        <v>30</v>
      </c>
      <c r="AR240" s="45">
        <v>30</v>
      </c>
      <c r="AS240" s="45">
        <v>30</v>
      </c>
      <c r="AT240" s="45">
        <v>30</v>
      </c>
      <c r="AU240" s="45">
        <v>30</v>
      </c>
      <c r="AV240" s="45">
        <v>30</v>
      </c>
      <c r="AW240" s="45">
        <v>30</v>
      </c>
      <c r="AX240" s="45"/>
      <c r="AY240" s="53"/>
      <c r="AZ240" s="54">
        <v>49</v>
      </c>
      <c r="BA240" s="52">
        <v>47</v>
      </c>
      <c r="BB240" s="45">
        <v>58</v>
      </c>
      <c r="BC240" s="45">
        <v>36</v>
      </c>
      <c r="BD240" s="54"/>
      <c r="BE240" s="54"/>
      <c r="BF240" s="54"/>
      <c r="BG240" s="54"/>
      <c r="BH240" s="54"/>
      <c r="BI240" s="54"/>
      <c r="BJ240" s="54"/>
      <c r="BK240" s="54"/>
      <c r="BL240" s="54"/>
    </row>
    <row r="241" spans="1:64">
      <c r="A241" s="40">
        <v>2</v>
      </c>
      <c r="B241" s="41" t="s">
        <v>67</v>
      </c>
      <c r="C241" s="41">
        <v>2</v>
      </c>
      <c r="D241" s="41" t="s">
        <v>68</v>
      </c>
      <c r="E241" s="41">
        <v>1</v>
      </c>
      <c r="F241" s="41" t="s">
        <v>188</v>
      </c>
      <c r="G241" s="41">
        <v>2</v>
      </c>
      <c r="H241" s="41" t="s">
        <v>189</v>
      </c>
      <c r="I241" s="41">
        <v>4</v>
      </c>
      <c r="J241" s="41" t="s">
        <v>190</v>
      </c>
      <c r="K241" s="41" t="s">
        <v>72</v>
      </c>
      <c r="L241" s="41" t="s">
        <v>73</v>
      </c>
      <c r="M241" s="42">
        <v>616</v>
      </c>
      <c r="N241" s="41" t="s">
        <v>1252</v>
      </c>
      <c r="O241" s="43">
        <v>3</v>
      </c>
      <c r="P241" s="44" t="s">
        <v>1281</v>
      </c>
      <c r="Q241" s="40" t="s">
        <v>76</v>
      </c>
      <c r="R241" s="41" t="s">
        <v>1281</v>
      </c>
      <c r="S241" s="41" t="s">
        <v>1282</v>
      </c>
      <c r="T241" s="41" t="s">
        <v>1283</v>
      </c>
      <c r="U241" s="41" t="s">
        <v>1284</v>
      </c>
      <c r="V241" s="45" t="s">
        <v>80</v>
      </c>
      <c r="W241" s="41">
        <v>3733</v>
      </c>
      <c r="X241" s="41" t="s">
        <v>1285</v>
      </c>
      <c r="Y241" s="46" t="s">
        <v>1286</v>
      </c>
      <c r="Z241" s="47" t="s">
        <v>1287</v>
      </c>
      <c r="AA241" s="44">
        <v>307</v>
      </c>
      <c r="AB241" s="49">
        <v>0</v>
      </c>
      <c r="AC241" s="45" t="s">
        <v>202</v>
      </c>
      <c r="AD241" s="44" t="s">
        <v>470</v>
      </c>
      <c r="AE241" s="50" t="s">
        <v>86</v>
      </c>
      <c r="AF241" s="45">
        <v>0</v>
      </c>
      <c r="AG241" s="45">
        <v>30</v>
      </c>
      <c r="AH241" s="45">
        <v>30.01</v>
      </c>
      <c r="AI241" s="45">
        <v>75</v>
      </c>
      <c r="AJ241" s="45">
        <v>75.010000000000005</v>
      </c>
      <c r="AK241" s="51">
        <v>110</v>
      </c>
      <c r="AL241" s="45">
        <v>13</v>
      </c>
      <c r="AM241" s="45">
        <v>13</v>
      </c>
      <c r="AN241" s="45">
        <v>13</v>
      </c>
      <c r="AO241" s="45">
        <v>13</v>
      </c>
      <c r="AP241" s="45">
        <v>13</v>
      </c>
      <c r="AQ241" s="45">
        <v>13</v>
      </c>
      <c r="AR241" s="45">
        <v>13</v>
      </c>
      <c r="AS241" s="45">
        <v>13</v>
      </c>
      <c r="AT241" s="45">
        <v>13</v>
      </c>
      <c r="AU241" s="45">
        <v>13</v>
      </c>
      <c r="AV241" s="45">
        <v>13</v>
      </c>
      <c r="AW241" s="45">
        <v>13</v>
      </c>
      <c r="AX241" s="45"/>
      <c r="AY241" s="53"/>
      <c r="AZ241" s="54">
        <v>13</v>
      </c>
      <c r="BA241" s="52">
        <v>13</v>
      </c>
      <c r="BB241" s="45">
        <v>13</v>
      </c>
      <c r="BC241" s="45">
        <v>13</v>
      </c>
      <c r="BD241" s="54"/>
      <c r="BE241" s="54"/>
      <c r="BF241" s="54"/>
      <c r="BG241" s="54"/>
      <c r="BH241" s="54"/>
      <c r="BI241" s="54"/>
      <c r="BJ241" s="54"/>
      <c r="BK241" s="54"/>
      <c r="BL241" s="54"/>
    </row>
    <row r="242" spans="1:64">
      <c r="A242" s="40">
        <v>2</v>
      </c>
      <c r="B242" s="41" t="s">
        <v>67</v>
      </c>
      <c r="C242" s="41">
        <v>2</v>
      </c>
      <c r="D242" s="41" t="s">
        <v>68</v>
      </c>
      <c r="E242" s="41">
        <v>1</v>
      </c>
      <c r="F242" s="41" t="s">
        <v>188</v>
      </c>
      <c r="G242" s="41">
        <v>2</v>
      </c>
      <c r="H242" s="41" t="s">
        <v>189</v>
      </c>
      <c r="I242" s="41">
        <v>4</v>
      </c>
      <c r="J242" s="41" t="s">
        <v>190</v>
      </c>
      <c r="K242" s="41" t="s">
        <v>72</v>
      </c>
      <c r="L242" s="41" t="s">
        <v>73</v>
      </c>
      <c r="M242" s="42">
        <v>616</v>
      </c>
      <c r="N242" s="41" t="s">
        <v>1252</v>
      </c>
      <c r="O242" s="43">
        <v>3</v>
      </c>
      <c r="P242" s="44" t="s">
        <v>1281</v>
      </c>
      <c r="Q242" s="40" t="s">
        <v>87</v>
      </c>
      <c r="R242" s="41" t="s">
        <v>1288</v>
      </c>
      <c r="S242" s="41" t="s">
        <v>1289</v>
      </c>
      <c r="T242" s="41" t="s">
        <v>1290</v>
      </c>
      <c r="U242" s="41" t="s">
        <v>1289</v>
      </c>
      <c r="V242" s="45" t="s">
        <v>80</v>
      </c>
      <c r="W242" s="41">
        <v>6218</v>
      </c>
      <c r="X242" s="41" t="s">
        <v>1291</v>
      </c>
      <c r="Y242" s="46" t="s">
        <v>1292</v>
      </c>
      <c r="Z242" s="47" t="s">
        <v>617</v>
      </c>
      <c r="AA242" s="44">
        <v>20</v>
      </c>
      <c r="AB242" s="49">
        <v>0</v>
      </c>
      <c r="AC242" s="45" t="s">
        <v>202</v>
      </c>
      <c r="AD242" s="44" t="s">
        <v>273</v>
      </c>
      <c r="AE242" s="50" t="s">
        <v>86</v>
      </c>
      <c r="AF242" s="45">
        <v>0</v>
      </c>
      <c r="AG242" s="45">
        <v>30</v>
      </c>
      <c r="AH242" s="45">
        <v>30.01</v>
      </c>
      <c r="AI242" s="45">
        <v>80</v>
      </c>
      <c r="AJ242" s="45">
        <v>80.010000000000005</v>
      </c>
      <c r="AK242" s="51">
        <v>110</v>
      </c>
      <c r="AL242" s="45">
        <v>20</v>
      </c>
      <c r="AM242" s="45">
        <v>20</v>
      </c>
      <c r="AN242" s="45">
        <v>20</v>
      </c>
      <c r="AO242" s="45">
        <v>20</v>
      </c>
      <c r="AP242" s="45">
        <v>20</v>
      </c>
      <c r="AQ242" s="45">
        <v>20</v>
      </c>
      <c r="AR242" s="45">
        <v>20</v>
      </c>
      <c r="AS242" s="45">
        <v>20</v>
      </c>
      <c r="AT242" s="45">
        <v>20</v>
      </c>
      <c r="AU242" s="45">
        <v>20</v>
      </c>
      <c r="AV242" s="45">
        <v>20</v>
      </c>
      <c r="AW242" s="45">
        <v>20</v>
      </c>
      <c r="AX242" s="45"/>
      <c r="AY242" s="53"/>
      <c r="AZ242" s="54">
        <v>23</v>
      </c>
      <c r="BA242" s="52">
        <v>24</v>
      </c>
      <c r="BB242" s="45">
        <v>25</v>
      </c>
      <c r="BC242" s="45">
        <v>20</v>
      </c>
      <c r="BD242" s="54"/>
      <c r="BE242" s="54"/>
      <c r="BF242" s="54"/>
      <c r="BG242" s="54"/>
      <c r="BH242" s="54"/>
      <c r="BI242" s="54"/>
      <c r="BJ242" s="54"/>
      <c r="BK242" s="54"/>
      <c r="BL242" s="54"/>
    </row>
    <row r="243" spans="1:64">
      <c r="A243" s="40">
        <v>2</v>
      </c>
      <c r="B243" s="41" t="s">
        <v>67</v>
      </c>
      <c r="C243" s="41">
        <v>2</v>
      </c>
      <c r="D243" s="41" t="s">
        <v>68</v>
      </c>
      <c r="E243" s="41">
        <v>1</v>
      </c>
      <c r="F243" s="41" t="s">
        <v>188</v>
      </c>
      <c r="G243" s="41">
        <v>2</v>
      </c>
      <c r="H243" s="41" t="s">
        <v>189</v>
      </c>
      <c r="I243" s="41">
        <v>4</v>
      </c>
      <c r="J243" s="41" t="s">
        <v>190</v>
      </c>
      <c r="K243" s="41" t="s">
        <v>72</v>
      </c>
      <c r="L243" s="41" t="s">
        <v>73</v>
      </c>
      <c r="M243" s="42">
        <v>616</v>
      </c>
      <c r="N243" s="41" t="s">
        <v>1252</v>
      </c>
      <c r="O243" s="43"/>
      <c r="P243" s="44" t="s">
        <v>169</v>
      </c>
      <c r="Q243" s="40" t="s">
        <v>170</v>
      </c>
      <c r="R243" s="41" t="s">
        <v>1293</v>
      </c>
      <c r="S243" s="41" t="s">
        <v>1294</v>
      </c>
      <c r="T243" s="41" t="s">
        <v>1295</v>
      </c>
      <c r="U243" s="41" t="s">
        <v>1296</v>
      </c>
      <c r="V243" s="45" t="s">
        <v>80</v>
      </c>
      <c r="W243" s="41">
        <v>3665</v>
      </c>
      <c r="X243" s="41" t="s">
        <v>1297</v>
      </c>
      <c r="Y243" s="46" t="s">
        <v>1298</v>
      </c>
      <c r="Z243" s="47" t="s">
        <v>209</v>
      </c>
      <c r="AA243" s="44">
        <v>70</v>
      </c>
      <c r="AB243" s="49">
        <v>0</v>
      </c>
      <c r="AC243" s="45" t="s">
        <v>84</v>
      </c>
      <c r="AD243" s="44" t="s">
        <v>178</v>
      </c>
      <c r="AE243" s="50" t="s">
        <v>86</v>
      </c>
      <c r="AF243" s="45">
        <v>0</v>
      </c>
      <c r="AG243" s="45">
        <v>25</v>
      </c>
      <c r="AH243" s="45">
        <v>25.01</v>
      </c>
      <c r="AI243" s="45">
        <v>70</v>
      </c>
      <c r="AJ243" s="45">
        <v>70.010000000000005</v>
      </c>
      <c r="AK243" s="51">
        <v>110</v>
      </c>
      <c r="AL243" s="45">
        <v>30</v>
      </c>
      <c r="AM243" s="45">
        <v>30</v>
      </c>
      <c r="AN243" s="45">
        <v>30</v>
      </c>
      <c r="AO243" s="45">
        <v>30</v>
      </c>
      <c r="AP243" s="45">
        <v>30</v>
      </c>
      <c r="AQ243" s="45">
        <v>30</v>
      </c>
      <c r="AR243" s="45">
        <v>30</v>
      </c>
      <c r="AS243" s="45">
        <v>30</v>
      </c>
      <c r="AT243" s="45">
        <v>30</v>
      </c>
      <c r="AU243" s="45">
        <v>30</v>
      </c>
      <c r="AV243" s="45">
        <v>30</v>
      </c>
      <c r="AW243" s="45">
        <v>30</v>
      </c>
      <c r="AX243" s="45"/>
      <c r="AY243" s="53"/>
      <c r="AZ243" s="54">
        <v>35</v>
      </c>
      <c r="BA243" s="54">
        <v>898</v>
      </c>
      <c r="BB243" s="54">
        <v>200</v>
      </c>
      <c r="BC243" s="54">
        <v>43</v>
      </c>
      <c r="BD243" s="54"/>
      <c r="BE243" s="54"/>
      <c r="BF243" s="54"/>
      <c r="BG243" s="54"/>
      <c r="BH243" s="54"/>
      <c r="BI243" s="54"/>
      <c r="BJ243" s="54"/>
      <c r="BK243" s="54"/>
      <c r="BL243" s="54"/>
    </row>
    <row r="244" spans="1:64">
      <c r="A244" s="40">
        <v>2</v>
      </c>
      <c r="B244" s="41" t="s">
        <v>67</v>
      </c>
      <c r="C244" s="41">
        <v>2</v>
      </c>
      <c r="D244" s="41" t="s">
        <v>68</v>
      </c>
      <c r="E244" s="41">
        <v>1</v>
      </c>
      <c r="F244" s="41" t="s">
        <v>188</v>
      </c>
      <c r="G244" s="41">
        <v>2</v>
      </c>
      <c r="H244" s="41" t="s">
        <v>189</v>
      </c>
      <c r="I244" s="41">
        <v>4</v>
      </c>
      <c r="J244" s="41" t="s">
        <v>190</v>
      </c>
      <c r="K244" s="41" t="s">
        <v>72</v>
      </c>
      <c r="L244" s="41" t="s">
        <v>73</v>
      </c>
      <c r="M244" s="42">
        <v>616</v>
      </c>
      <c r="N244" s="41" t="s">
        <v>1252</v>
      </c>
      <c r="O244" s="43"/>
      <c r="P244" s="44" t="s">
        <v>169</v>
      </c>
      <c r="Q244" s="40" t="s">
        <v>180</v>
      </c>
      <c r="R244" s="41" t="s">
        <v>1299</v>
      </c>
      <c r="S244" s="41" t="s">
        <v>1300</v>
      </c>
      <c r="T244" s="41" t="s">
        <v>1301</v>
      </c>
      <c r="U244" s="41" t="s">
        <v>1256</v>
      </c>
      <c r="V244" s="45" t="s">
        <v>80</v>
      </c>
      <c r="W244" s="41">
        <v>3556</v>
      </c>
      <c r="X244" s="41" t="s">
        <v>1302</v>
      </c>
      <c r="Y244" s="46" t="s">
        <v>1303</v>
      </c>
      <c r="Z244" s="47" t="s">
        <v>209</v>
      </c>
      <c r="AA244" s="44">
        <v>100</v>
      </c>
      <c r="AB244" s="49">
        <v>95</v>
      </c>
      <c r="AC244" s="45" t="s">
        <v>84</v>
      </c>
      <c r="AD244" s="44" t="s">
        <v>178</v>
      </c>
      <c r="AE244" s="50" t="s">
        <v>86</v>
      </c>
      <c r="AF244" s="45">
        <v>0</v>
      </c>
      <c r="AG244" s="45">
        <v>25</v>
      </c>
      <c r="AH244" s="45">
        <v>25.01</v>
      </c>
      <c r="AI244" s="45">
        <v>80</v>
      </c>
      <c r="AJ244" s="45">
        <v>80.010000000000005</v>
      </c>
      <c r="AK244" s="51">
        <v>110</v>
      </c>
      <c r="AL244" s="45">
        <v>9</v>
      </c>
      <c r="AM244" s="83">
        <v>9</v>
      </c>
      <c r="AN244" s="83">
        <v>9</v>
      </c>
      <c r="AO244" s="45">
        <v>9</v>
      </c>
      <c r="AP244" s="45">
        <v>9</v>
      </c>
      <c r="AQ244" s="45">
        <v>9</v>
      </c>
      <c r="AR244" s="45">
        <v>9</v>
      </c>
      <c r="AS244" s="45">
        <v>9</v>
      </c>
      <c r="AT244" s="45">
        <v>9</v>
      </c>
      <c r="AU244" s="45">
        <v>9</v>
      </c>
      <c r="AV244" s="45">
        <v>10</v>
      </c>
      <c r="AW244" s="45">
        <v>9</v>
      </c>
      <c r="AX244" s="83"/>
      <c r="AY244" s="53"/>
      <c r="AZ244" s="54">
        <v>91</v>
      </c>
      <c r="BA244" s="54">
        <v>150</v>
      </c>
      <c r="BB244" s="54">
        <v>128</v>
      </c>
      <c r="BC244" s="54">
        <v>99</v>
      </c>
      <c r="BD244" s="54"/>
      <c r="BE244" s="54"/>
      <c r="BF244" s="54"/>
      <c r="BG244" s="54"/>
      <c r="BH244" s="54"/>
      <c r="BI244" s="54"/>
      <c r="BJ244" s="54"/>
      <c r="BK244" s="54"/>
      <c r="BL244" s="54"/>
    </row>
    <row r="245" spans="1:64">
      <c r="A245" s="40">
        <v>2</v>
      </c>
      <c r="B245" s="41" t="s">
        <v>67</v>
      </c>
      <c r="C245" s="41">
        <v>2</v>
      </c>
      <c r="D245" s="41" t="s">
        <v>68</v>
      </c>
      <c r="E245" s="41">
        <v>7</v>
      </c>
      <c r="F245" s="41" t="s">
        <v>69</v>
      </c>
      <c r="G245" s="41">
        <v>2</v>
      </c>
      <c r="H245" s="41" t="s">
        <v>189</v>
      </c>
      <c r="I245" s="41">
        <v>4</v>
      </c>
      <c r="J245" s="41" t="s">
        <v>190</v>
      </c>
      <c r="K245" s="41" t="s">
        <v>191</v>
      </c>
      <c r="L245" s="41" t="s">
        <v>192</v>
      </c>
      <c r="M245" s="42">
        <v>734</v>
      </c>
      <c r="N245" s="41" t="s">
        <v>1304</v>
      </c>
      <c r="O245" s="43">
        <v>1</v>
      </c>
      <c r="P245" s="44" t="s">
        <v>1305</v>
      </c>
      <c r="Q245" s="40" t="s">
        <v>76</v>
      </c>
      <c r="R245" s="45" t="s">
        <v>1306</v>
      </c>
      <c r="S245" s="41" t="s">
        <v>1307</v>
      </c>
      <c r="T245" s="41" t="s">
        <v>1308</v>
      </c>
      <c r="U245" s="41" t="s">
        <v>1309</v>
      </c>
      <c r="V245" s="45" t="s">
        <v>80</v>
      </c>
      <c r="W245" s="41">
        <v>3569</v>
      </c>
      <c r="X245" s="45" t="s">
        <v>1310</v>
      </c>
      <c r="Y245" s="58" t="s">
        <v>1311</v>
      </c>
      <c r="Z245" s="52" t="s">
        <v>754</v>
      </c>
      <c r="AA245" s="44">
        <v>9</v>
      </c>
      <c r="AB245" s="49">
        <v>0</v>
      </c>
      <c r="AC245" s="45" t="s">
        <v>202</v>
      </c>
      <c r="AD245" s="44" t="s">
        <v>178</v>
      </c>
      <c r="AE245" s="50" t="s">
        <v>86</v>
      </c>
      <c r="AF245" s="45">
        <v>0</v>
      </c>
      <c r="AG245" s="45">
        <v>30</v>
      </c>
      <c r="AH245" s="45">
        <v>30.01</v>
      </c>
      <c r="AI245" s="45">
        <v>70</v>
      </c>
      <c r="AJ245" s="45">
        <v>70.010000000000005</v>
      </c>
      <c r="AK245" s="58">
        <v>110</v>
      </c>
      <c r="AL245" s="54">
        <v>0</v>
      </c>
      <c r="AM245" s="54">
        <v>0</v>
      </c>
      <c r="AN245" s="54">
        <v>0</v>
      </c>
      <c r="AO245" s="54">
        <v>0</v>
      </c>
      <c r="AP245" s="54">
        <v>0</v>
      </c>
      <c r="AQ245" s="54">
        <v>0</v>
      </c>
      <c r="AR245" s="54">
        <v>0</v>
      </c>
      <c r="AS245" s="54">
        <v>0</v>
      </c>
      <c r="AT245" s="54">
        <v>0</v>
      </c>
      <c r="AU245" s="54">
        <v>0</v>
      </c>
      <c r="AV245" s="54">
        <v>0</v>
      </c>
      <c r="AW245" s="54">
        <v>9</v>
      </c>
      <c r="AX245" s="54">
        <v>9</v>
      </c>
      <c r="AY245" s="54"/>
      <c r="AZ245" s="54">
        <v>0</v>
      </c>
      <c r="BA245" s="54">
        <v>0</v>
      </c>
      <c r="BB245" s="54">
        <v>0</v>
      </c>
      <c r="BC245" s="54">
        <v>0</v>
      </c>
      <c r="BD245" s="54"/>
      <c r="BE245" s="54"/>
      <c r="BF245" s="54"/>
      <c r="BG245" s="54"/>
      <c r="BH245" s="54"/>
      <c r="BI245" s="54"/>
      <c r="BJ245" s="54"/>
      <c r="BK245" s="54"/>
      <c r="BL245" s="54"/>
    </row>
    <row r="246" spans="1:64">
      <c r="A246" s="40">
        <v>2</v>
      </c>
      <c r="B246" s="41" t="s">
        <v>67</v>
      </c>
      <c r="C246" s="41">
        <v>2</v>
      </c>
      <c r="D246" s="41" t="s">
        <v>68</v>
      </c>
      <c r="E246" s="41">
        <v>7</v>
      </c>
      <c r="F246" s="41" t="s">
        <v>69</v>
      </c>
      <c r="G246" s="41">
        <v>2</v>
      </c>
      <c r="H246" s="41" t="s">
        <v>189</v>
      </c>
      <c r="I246" s="41">
        <v>4</v>
      </c>
      <c r="J246" s="41" t="s">
        <v>190</v>
      </c>
      <c r="K246" s="41" t="s">
        <v>191</v>
      </c>
      <c r="L246" s="41" t="s">
        <v>192</v>
      </c>
      <c r="M246" s="42">
        <v>734</v>
      </c>
      <c r="N246" s="41" t="s">
        <v>1304</v>
      </c>
      <c r="O246" s="43">
        <v>1</v>
      </c>
      <c r="P246" s="44" t="s">
        <v>1305</v>
      </c>
      <c r="Q246" s="40" t="s">
        <v>87</v>
      </c>
      <c r="R246" s="41" t="s">
        <v>1312</v>
      </c>
      <c r="S246" s="41" t="s">
        <v>1313</v>
      </c>
      <c r="T246" s="41" t="s">
        <v>1314</v>
      </c>
      <c r="U246" s="41" t="s">
        <v>1315</v>
      </c>
      <c r="V246" s="45" t="s">
        <v>80</v>
      </c>
      <c r="W246" s="41">
        <v>6024</v>
      </c>
      <c r="X246" s="45" t="s">
        <v>1316</v>
      </c>
      <c r="Y246" s="58" t="s">
        <v>1317</v>
      </c>
      <c r="Z246" s="52" t="s">
        <v>1318</v>
      </c>
      <c r="AA246" s="44">
        <v>9</v>
      </c>
      <c r="AB246" s="49">
        <v>0</v>
      </c>
      <c r="AC246" s="45" t="s">
        <v>202</v>
      </c>
      <c r="AD246" s="44" t="s">
        <v>85</v>
      </c>
      <c r="AE246" s="50" t="s">
        <v>86</v>
      </c>
      <c r="AF246" s="45">
        <v>0</v>
      </c>
      <c r="AG246" s="45">
        <v>30</v>
      </c>
      <c r="AH246" s="45">
        <v>30.01</v>
      </c>
      <c r="AI246" s="45">
        <v>70</v>
      </c>
      <c r="AJ246" s="45">
        <v>70.010000000000005</v>
      </c>
      <c r="AK246" s="58">
        <v>110</v>
      </c>
      <c r="AL246" s="54">
        <v>0</v>
      </c>
      <c r="AM246" s="54">
        <v>0</v>
      </c>
      <c r="AN246" s="54">
        <v>0</v>
      </c>
      <c r="AO246" s="54">
        <v>0</v>
      </c>
      <c r="AP246" s="54">
        <v>3</v>
      </c>
      <c r="AQ246" s="54">
        <v>6</v>
      </c>
      <c r="AR246" s="54">
        <v>0</v>
      </c>
      <c r="AS246" s="54">
        <v>0</v>
      </c>
      <c r="AT246" s="54">
        <v>0</v>
      </c>
      <c r="AU246" s="54">
        <v>0</v>
      </c>
      <c r="AV246" s="54">
        <v>0</v>
      </c>
      <c r="AW246" s="54">
        <v>0</v>
      </c>
      <c r="AX246" s="54">
        <v>9</v>
      </c>
      <c r="AY246" s="54"/>
      <c r="AZ246" s="54">
        <v>0</v>
      </c>
      <c r="BA246" s="54">
        <v>0</v>
      </c>
      <c r="BB246" s="54">
        <v>0</v>
      </c>
      <c r="BC246" s="54">
        <v>0</v>
      </c>
      <c r="BD246" s="54"/>
      <c r="BE246" s="54"/>
      <c r="BF246" s="54"/>
      <c r="BG246" s="54"/>
      <c r="BH246" s="54"/>
      <c r="BI246" s="54"/>
      <c r="BJ246" s="54"/>
      <c r="BK246" s="54"/>
      <c r="BL246" s="54"/>
    </row>
    <row r="247" spans="1:64">
      <c r="A247" s="40">
        <v>2</v>
      </c>
      <c r="B247" s="41" t="s">
        <v>67</v>
      </c>
      <c r="C247" s="41">
        <v>2</v>
      </c>
      <c r="D247" s="41" t="s">
        <v>68</v>
      </c>
      <c r="E247" s="41">
        <v>7</v>
      </c>
      <c r="F247" s="41" t="s">
        <v>69</v>
      </c>
      <c r="G247" s="41">
        <v>2</v>
      </c>
      <c r="H247" s="41" t="s">
        <v>189</v>
      </c>
      <c r="I247" s="41">
        <v>4</v>
      </c>
      <c r="J247" s="41" t="s">
        <v>190</v>
      </c>
      <c r="K247" s="41" t="s">
        <v>191</v>
      </c>
      <c r="L247" s="41" t="s">
        <v>192</v>
      </c>
      <c r="M247" s="42">
        <v>734</v>
      </c>
      <c r="N247" s="41" t="s">
        <v>1304</v>
      </c>
      <c r="O247" s="43">
        <v>1</v>
      </c>
      <c r="P247" s="44" t="s">
        <v>1305</v>
      </c>
      <c r="Q247" s="40" t="s">
        <v>87</v>
      </c>
      <c r="R247" s="45" t="s">
        <v>1319</v>
      </c>
      <c r="S247" s="41" t="s">
        <v>1313</v>
      </c>
      <c r="T247" s="41" t="s">
        <v>1320</v>
      </c>
      <c r="U247" s="41" t="s">
        <v>1315</v>
      </c>
      <c r="V247" s="45" t="s">
        <v>80</v>
      </c>
      <c r="W247" s="41">
        <v>3589</v>
      </c>
      <c r="X247" s="45" t="s">
        <v>1321</v>
      </c>
      <c r="Y247" s="58" t="s">
        <v>1322</v>
      </c>
      <c r="Z247" s="52" t="s">
        <v>1318</v>
      </c>
      <c r="AA247" s="44">
        <v>9</v>
      </c>
      <c r="AB247" s="49">
        <v>0</v>
      </c>
      <c r="AC247" s="45" t="s">
        <v>202</v>
      </c>
      <c r="AD247" s="44" t="s">
        <v>470</v>
      </c>
      <c r="AE247" s="50" t="s">
        <v>86</v>
      </c>
      <c r="AF247" s="45">
        <v>0</v>
      </c>
      <c r="AG247" s="45">
        <v>30</v>
      </c>
      <c r="AH247" s="45">
        <v>30.01</v>
      </c>
      <c r="AI247" s="45">
        <v>70</v>
      </c>
      <c r="AJ247" s="45">
        <v>70.010000000000005</v>
      </c>
      <c r="AK247" s="58">
        <v>110</v>
      </c>
      <c r="AL247" s="54">
        <v>0</v>
      </c>
      <c r="AM247" s="54">
        <v>0</v>
      </c>
      <c r="AN247" s="54">
        <v>0</v>
      </c>
      <c r="AO247" s="54">
        <v>0</v>
      </c>
      <c r="AP247" s="54">
        <v>0</v>
      </c>
      <c r="AQ247" s="54">
        <v>0</v>
      </c>
      <c r="AR247" s="54">
        <v>0</v>
      </c>
      <c r="AS247" s="54">
        <v>9</v>
      </c>
      <c r="AT247" s="54">
        <v>0</v>
      </c>
      <c r="AU247" s="54">
        <v>0</v>
      </c>
      <c r="AV247" s="54">
        <v>0</v>
      </c>
      <c r="AW247" s="54">
        <v>0</v>
      </c>
      <c r="AX247" s="54">
        <v>9</v>
      </c>
      <c r="AY247" s="54"/>
      <c r="AZ247" s="54">
        <v>0</v>
      </c>
      <c r="BA247" s="54">
        <v>0</v>
      </c>
      <c r="BB247" s="54">
        <v>0</v>
      </c>
      <c r="BC247" s="54">
        <v>0</v>
      </c>
      <c r="BD247" s="54"/>
      <c r="BE247" s="54"/>
      <c r="BF247" s="54"/>
      <c r="BG247" s="54"/>
      <c r="BH247" s="54"/>
      <c r="BI247" s="54"/>
      <c r="BJ247" s="54"/>
      <c r="BK247" s="54"/>
      <c r="BL247" s="54"/>
    </row>
    <row r="248" spans="1:64">
      <c r="A248" s="40">
        <v>2</v>
      </c>
      <c r="B248" s="41" t="s">
        <v>67</v>
      </c>
      <c r="C248" s="41">
        <v>2</v>
      </c>
      <c r="D248" s="41" t="s">
        <v>68</v>
      </c>
      <c r="E248" s="41">
        <v>7</v>
      </c>
      <c r="F248" s="41" t="s">
        <v>69</v>
      </c>
      <c r="G248" s="41">
        <v>2</v>
      </c>
      <c r="H248" s="41" t="s">
        <v>189</v>
      </c>
      <c r="I248" s="41">
        <v>4</v>
      </c>
      <c r="J248" s="41" t="s">
        <v>190</v>
      </c>
      <c r="K248" s="41" t="s">
        <v>191</v>
      </c>
      <c r="L248" s="41" t="s">
        <v>192</v>
      </c>
      <c r="M248" s="42">
        <v>734</v>
      </c>
      <c r="N248" s="41" t="s">
        <v>1304</v>
      </c>
      <c r="O248" s="43">
        <v>1</v>
      </c>
      <c r="P248" s="44" t="s">
        <v>1323</v>
      </c>
      <c r="Q248" s="40" t="s">
        <v>87</v>
      </c>
      <c r="R248" s="45" t="s">
        <v>1324</v>
      </c>
      <c r="S248" s="41" t="s">
        <v>1313</v>
      </c>
      <c r="T248" s="41" t="s">
        <v>1325</v>
      </c>
      <c r="U248" s="41" t="s">
        <v>1326</v>
      </c>
      <c r="V248" s="45" t="s">
        <v>80</v>
      </c>
      <c r="W248" s="41">
        <v>3584</v>
      </c>
      <c r="X248" s="45" t="s">
        <v>1327</v>
      </c>
      <c r="Y248" s="58" t="s">
        <v>1328</v>
      </c>
      <c r="Z248" s="52" t="s">
        <v>1329</v>
      </c>
      <c r="AA248" s="44">
        <v>9</v>
      </c>
      <c r="AB248" s="49">
        <v>0</v>
      </c>
      <c r="AC248" s="45" t="s">
        <v>202</v>
      </c>
      <c r="AD248" s="44" t="s">
        <v>85</v>
      </c>
      <c r="AE248" s="50" t="s">
        <v>86</v>
      </c>
      <c r="AF248" s="45">
        <v>0</v>
      </c>
      <c r="AG248" s="45">
        <v>30</v>
      </c>
      <c r="AH248" s="45">
        <v>30.01</v>
      </c>
      <c r="AI248" s="45">
        <v>70</v>
      </c>
      <c r="AJ248" s="45">
        <v>70.010000000000005</v>
      </c>
      <c r="AK248" s="58">
        <v>110</v>
      </c>
      <c r="AL248" s="54">
        <v>0</v>
      </c>
      <c r="AM248" s="54">
        <v>0</v>
      </c>
      <c r="AN248" s="54">
        <v>0</v>
      </c>
      <c r="AO248" s="54">
        <v>0</v>
      </c>
      <c r="AP248" s="54">
        <v>0</v>
      </c>
      <c r="AQ248" s="54">
        <v>0</v>
      </c>
      <c r="AR248" s="54">
        <v>9</v>
      </c>
      <c r="AS248" s="54">
        <v>0</v>
      </c>
      <c r="AT248" s="54">
        <v>0</v>
      </c>
      <c r="AU248" s="54">
        <v>0</v>
      </c>
      <c r="AV248" s="54">
        <v>0</v>
      </c>
      <c r="AW248" s="54">
        <v>0</v>
      </c>
      <c r="AX248" s="54">
        <v>9</v>
      </c>
      <c r="AY248" s="54"/>
      <c r="AZ248" s="54">
        <v>0</v>
      </c>
      <c r="BA248" s="54">
        <v>0</v>
      </c>
      <c r="BB248" s="54">
        <v>0</v>
      </c>
      <c r="BC248" s="54">
        <v>0</v>
      </c>
      <c r="BD248" s="54"/>
      <c r="BE248" s="54"/>
      <c r="BF248" s="54"/>
      <c r="BG248" s="54"/>
      <c r="BH248" s="54"/>
      <c r="BI248" s="54"/>
      <c r="BJ248" s="54"/>
      <c r="BK248" s="54"/>
      <c r="BL248" s="54"/>
    </row>
    <row r="249" spans="1:64">
      <c r="A249" s="40">
        <v>2</v>
      </c>
      <c r="B249" s="41" t="s">
        <v>67</v>
      </c>
      <c r="C249" s="41">
        <v>2</v>
      </c>
      <c r="D249" s="41" t="s">
        <v>68</v>
      </c>
      <c r="E249" s="41">
        <v>7</v>
      </c>
      <c r="F249" s="41" t="s">
        <v>69</v>
      </c>
      <c r="G249" s="41">
        <v>2</v>
      </c>
      <c r="H249" s="41" t="s">
        <v>189</v>
      </c>
      <c r="I249" s="41">
        <v>4</v>
      </c>
      <c r="J249" s="41" t="s">
        <v>190</v>
      </c>
      <c r="K249" s="41" t="s">
        <v>191</v>
      </c>
      <c r="L249" s="41" t="s">
        <v>192</v>
      </c>
      <c r="M249" s="42">
        <v>734</v>
      </c>
      <c r="N249" s="41" t="s">
        <v>1304</v>
      </c>
      <c r="O249" s="43"/>
      <c r="P249" s="44" t="s">
        <v>169</v>
      </c>
      <c r="Q249" s="40" t="s">
        <v>170</v>
      </c>
      <c r="R249" s="41" t="s">
        <v>1330</v>
      </c>
      <c r="S249" s="41" t="s">
        <v>1331</v>
      </c>
      <c r="T249" s="41" t="s">
        <v>1332</v>
      </c>
      <c r="U249" s="41" t="s">
        <v>1331</v>
      </c>
      <c r="V249" s="45" t="s">
        <v>80</v>
      </c>
      <c r="W249" s="41">
        <v>3558</v>
      </c>
      <c r="X249" s="45" t="s">
        <v>1333</v>
      </c>
      <c r="Y249" s="58" t="s">
        <v>1334</v>
      </c>
      <c r="Z249" s="52" t="s">
        <v>648</v>
      </c>
      <c r="AA249" s="44">
        <v>100</v>
      </c>
      <c r="AB249" s="49">
        <v>0</v>
      </c>
      <c r="AC249" s="45" t="s">
        <v>84</v>
      </c>
      <c r="AD249" s="44" t="s">
        <v>178</v>
      </c>
      <c r="AE249" s="50" t="s">
        <v>86</v>
      </c>
      <c r="AF249" s="45">
        <v>0</v>
      </c>
      <c r="AG249" s="45">
        <v>30</v>
      </c>
      <c r="AH249" s="45">
        <v>30.01</v>
      </c>
      <c r="AI249" s="45">
        <v>70</v>
      </c>
      <c r="AJ249" s="45">
        <v>70.010000000000005</v>
      </c>
      <c r="AK249" s="58">
        <v>110</v>
      </c>
      <c r="AL249" s="54">
        <v>0</v>
      </c>
      <c r="AM249" s="54">
        <v>0</v>
      </c>
      <c r="AN249" s="54">
        <v>0</v>
      </c>
      <c r="AO249" s="54">
        <v>0</v>
      </c>
      <c r="AP249" s="54">
        <v>0</v>
      </c>
      <c r="AQ249" s="54">
        <v>0</v>
      </c>
      <c r="AR249" s="54">
        <v>0</v>
      </c>
      <c r="AS249" s="54">
        <v>0</v>
      </c>
      <c r="AT249" s="54">
        <v>0</v>
      </c>
      <c r="AU249" s="54">
        <v>0</v>
      </c>
      <c r="AV249" s="54">
        <v>0</v>
      </c>
      <c r="AW249" s="54">
        <v>100</v>
      </c>
      <c r="AX249" s="54">
        <v>100</v>
      </c>
      <c r="AY249" s="54"/>
      <c r="AZ249" s="54">
        <v>0</v>
      </c>
      <c r="BA249" s="54">
        <v>0</v>
      </c>
      <c r="BB249" s="54">
        <v>0</v>
      </c>
      <c r="BC249" s="54">
        <v>0</v>
      </c>
      <c r="BD249" s="54"/>
      <c r="BE249" s="54"/>
      <c r="BF249" s="54"/>
      <c r="BG249" s="54"/>
      <c r="BH249" s="54"/>
      <c r="BI249" s="54"/>
      <c r="BJ249" s="54"/>
      <c r="BK249" s="54"/>
      <c r="BL249" s="54"/>
    </row>
    <row r="250" spans="1:64">
      <c r="A250" s="40">
        <v>2</v>
      </c>
      <c r="B250" s="41" t="s">
        <v>67</v>
      </c>
      <c r="C250" s="41">
        <v>2</v>
      </c>
      <c r="D250" s="41" t="s">
        <v>68</v>
      </c>
      <c r="E250" s="41">
        <v>7</v>
      </c>
      <c r="F250" s="41" t="s">
        <v>69</v>
      </c>
      <c r="G250" s="41">
        <v>2</v>
      </c>
      <c r="H250" s="41" t="s">
        <v>189</v>
      </c>
      <c r="I250" s="41">
        <v>4</v>
      </c>
      <c r="J250" s="41" t="s">
        <v>190</v>
      </c>
      <c r="K250" s="41" t="s">
        <v>191</v>
      </c>
      <c r="L250" s="41" t="s">
        <v>192</v>
      </c>
      <c r="M250" s="42">
        <v>734</v>
      </c>
      <c r="N250" s="41" t="s">
        <v>1304</v>
      </c>
      <c r="O250" s="43"/>
      <c r="P250" s="44" t="s">
        <v>169</v>
      </c>
      <c r="Q250" s="40" t="s">
        <v>180</v>
      </c>
      <c r="R250" s="41" t="s">
        <v>1335</v>
      </c>
      <c r="S250" s="41" t="s">
        <v>1336</v>
      </c>
      <c r="T250" s="41" t="s">
        <v>1337</v>
      </c>
      <c r="U250" s="41" t="s">
        <v>1338</v>
      </c>
      <c r="V250" s="45" t="s">
        <v>80</v>
      </c>
      <c r="W250" s="41">
        <v>3564</v>
      </c>
      <c r="X250" s="45" t="s">
        <v>1310</v>
      </c>
      <c r="Y250" s="58" t="s">
        <v>1311</v>
      </c>
      <c r="Z250" s="52" t="s">
        <v>754</v>
      </c>
      <c r="AA250" s="44">
        <v>9</v>
      </c>
      <c r="AB250" s="49">
        <v>0</v>
      </c>
      <c r="AC250" s="45" t="s">
        <v>202</v>
      </c>
      <c r="AD250" s="44" t="s">
        <v>178</v>
      </c>
      <c r="AE250" s="50" t="s">
        <v>86</v>
      </c>
      <c r="AF250" s="45">
        <v>0</v>
      </c>
      <c r="AG250" s="45">
        <v>30</v>
      </c>
      <c r="AH250" s="45">
        <v>30.01</v>
      </c>
      <c r="AI250" s="45">
        <v>70</v>
      </c>
      <c r="AJ250" s="45">
        <v>70.010000000000005</v>
      </c>
      <c r="AK250" s="58">
        <v>110</v>
      </c>
      <c r="AL250" s="54">
        <v>0</v>
      </c>
      <c r="AM250" s="54">
        <v>0</v>
      </c>
      <c r="AN250" s="54">
        <v>0</v>
      </c>
      <c r="AO250" s="54">
        <v>0</v>
      </c>
      <c r="AP250" s="54">
        <v>0</v>
      </c>
      <c r="AQ250" s="54">
        <v>0</v>
      </c>
      <c r="AR250" s="54">
        <v>0</v>
      </c>
      <c r="AS250" s="54">
        <v>0</v>
      </c>
      <c r="AT250" s="54">
        <v>0</v>
      </c>
      <c r="AU250" s="54">
        <v>0</v>
      </c>
      <c r="AV250" s="54">
        <v>0</v>
      </c>
      <c r="AW250" s="54">
        <v>9</v>
      </c>
      <c r="AX250" s="54">
        <v>9</v>
      </c>
      <c r="AY250" s="54"/>
      <c r="AZ250" s="54">
        <v>0</v>
      </c>
      <c r="BA250" s="54">
        <v>0</v>
      </c>
      <c r="BB250" s="54">
        <v>0</v>
      </c>
      <c r="BC250" s="54">
        <v>0</v>
      </c>
      <c r="BD250" s="54"/>
      <c r="BE250" s="54"/>
      <c r="BF250" s="54"/>
      <c r="BG250" s="54"/>
      <c r="BH250" s="54"/>
      <c r="BI250" s="54"/>
      <c r="BJ250" s="54"/>
      <c r="BK250" s="54"/>
      <c r="BL250" s="54"/>
    </row>
    <row r="251" spans="1:64">
      <c r="A251" s="40">
        <v>2</v>
      </c>
      <c r="B251" s="41" t="s">
        <v>67</v>
      </c>
      <c r="C251" s="41">
        <v>2</v>
      </c>
      <c r="D251" s="41" t="s">
        <v>68</v>
      </c>
      <c r="E251" s="41">
        <v>3</v>
      </c>
      <c r="F251" s="41" t="s">
        <v>1339</v>
      </c>
      <c r="G251" s="41">
        <v>1</v>
      </c>
      <c r="H251" s="41" t="s">
        <v>585</v>
      </c>
      <c r="I251" s="41">
        <v>4</v>
      </c>
      <c r="J251" s="41" t="s">
        <v>586</v>
      </c>
      <c r="K251" s="41" t="s">
        <v>1340</v>
      </c>
      <c r="L251" s="41" t="s">
        <v>1341</v>
      </c>
      <c r="M251" s="42">
        <v>201</v>
      </c>
      <c r="N251" s="41" t="s">
        <v>1342</v>
      </c>
      <c r="O251" s="43">
        <v>3</v>
      </c>
      <c r="P251" s="44" t="s">
        <v>1343</v>
      </c>
      <c r="Q251" s="40" t="s">
        <v>76</v>
      </c>
      <c r="R251" s="41" t="s">
        <v>1343</v>
      </c>
      <c r="S251" s="41" t="s">
        <v>1344</v>
      </c>
      <c r="T251" s="41" t="s">
        <v>1345</v>
      </c>
      <c r="U251" s="41" t="s">
        <v>1344</v>
      </c>
      <c r="V251" s="45" t="s">
        <v>198</v>
      </c>
      <c r="W251" s="41">
        <v>6596</v>
      </c>
      <c r="X251" s="41" t="s">
        <v>1346</v>
      </c>
      <c r="Y251" s="46" t="s">
        <v>1347</v>
      </c>
      <c r="Z251" s="47" t="s">
        <v>209</v>
      </c>
      <c r="AA251" s="44">
        <v>90</v>
      </c>
      <c r="AB251" s="49">
        <v>0</v>
      </c>
      <c r="AC251" s="45" t="s">
        <v>84</v>
      </c>
      <c r="AD251" s="44" t="s">
        <v>178</v>
      </c>
      <c r="AE251" s="50" t="s">
        <v>86</v>
      </c>
      <c r="AF251" s="45">
        <v>0</v>
      </c>
      <c r="AG251" s="45">
        <v>65</v>
      </c>
      <c r="AH251" s="45">
        <v>65.010000000000005</v>
      </c>
      <c r="AI251" s="45">
        <v>90</v>
      </c>
      <c r="AJ251" s="45">
        <v>90.01</v>
      </c>
      <c r="AK251" s="51">
        <v>110</v>
      </c>
      <c r="AL251" s="85"/>
      <c r="AM251" s="85"/>
      <c r="AN251" s="85"/>
      <c r="AO251" s="85"/>
      <c r="AP251" s="85"/>
      <c r="AQ251" s="85"/>
      <c r="AR251" s="85"/>
      <c r="AS251" s="85"/>
      <c r="AT251" s="85"/>
      <c r="AU251" s="85"/>
      <c r="AV251" s="85"/>
      <c r="AW251" s="85"/>
      <c r="AX251" s="85"/>
      <c r="AY251" s="85"/>
      <c r="AZ251" s="85"/>
      <c r="BA251" s="85"/>
      <c r="BB251" s="85"/>
      <c r="BC251" s="85"/>
      <c r="BD251" s="85"/>
      <c r="BE251" s="85"/>
      <c r="BF251" s="85"/>
      <c r="BG251" s="85"/>
      <c r="BH251" s="85"/>
      <c r="BI251" s="85"/>
      <c r="BJ251" s="85"/>
      <c r="BK251" s="85"/>
      <c r="BL251" s="85"/>
    </row>
    <row r="252" spans="1:64">
      <c r="A252" s="40">
        <v>2</v>
      </c>
      <c r="B252" s="41" t="s">
        <v>67</v>
      </c>
      <c r="C252" s="41">
        <v>2</v>
      </c>
      <c r="D252" s="41" t="s">
        <v>68</v>
      </c>
      <c r="E252" s="41">
        <v>3</v>
      </c>
      <c r="F252" s="41" t="s">
        <v>1339</v>
      </c>
      <c r="G252" s="41">
        <v>1</v>
      </c>
      <c r="H252" s="41" t="s">
        <v>585</v>
      </c>
      <c r="I252" s="41">
        <v>4</v>
      </c>
      <c r="J252" s="41" t="s">
        <v>586</v>
      </c>
      <c r="K252" s="41" t="s">
        <v>1340</v>
      </c>
      <c r="L252" s="41" t="s">
        <v>1341</v>
      </c>
      <c r="M252" s="42">
        <v>201</v>
      </c>
      <c r="N252" s="41" t="s">
        <v>1342</v>
      </c>
      <c r="O252" s="43"/>
      <c r="P252" s="44"/>
      <c r="Q252" s="40" t="s">
        <v>170</v>
      </c>
      <c r="R252" s="41" t="s">
        <v>1348</v>
      </c>
      <c r="S252" s="41" t="s">
        <v>1349</v>
      </c>
      <c r="T252" s="41" t="s">
        <v>1350</v>
      </c>
      <c r="U252" s="41" t="s">
        <v>1349</v>
      </c>
      <c r="V252" s="45" t="s">
        <v>198</v>
      </c>
      <c r="W252" s="41">
        <v>6597</v>
      </c>
      <c r="X252" s="41" t="s">
        <v>1351</v>
      </c>
      <c r="Y252" s="46" t="s">
        <v>1352</v>
      </c>
      <c r="Z252" s="47" t="s">
        <v>209</v>
      </c>
      <c r="AA252" s="44">
        <v>95</v>
      </c>
      <c r="AB252" s="49">
        <v>95</v>
      </c>
      <c r="AC252" s="45" t="s">
        <v>84</v>
      </c>
      <c r="AD252" s="44" t="s">
        <v>178</v>
      </c>
      <c r="AE252" s="50" t="s">
        <v>86</v>
      </c>
      <c r="AF252" s="45">
        <v>0</v>
      </c>
      <c r="AG252" s="45">
        <v>60</v>
      </c>
      <c r="AH252" s="45">
        <v>60.01</v>
      </c>
      <c r="AI252" s="45">
        <v>90</v>
      </c>
      <c r="AJ252" s="45">
        <v>90.01</v>
      </c>
      <c r="AK252" s="51">
        <v>110</v>
      </c>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row>
    <row r="253" spans="1:64">
      <c r="A253" s="40">
        <v>2</v>
      </c>
      <c r="B253" s="41" t="s">
        <v>67</v>
      </c>
      <c r="C253" s="41">
        <v>2</v>
      </c>
      <c r="D253" s="41" t="s">
        <v>68</v>
      </c>
      <c r="E253" s="41">
        <v>3</v>
      </c>
      <c r="F253" s="41" t="s">
        <v>1339</v>
      </c>
      <c r="G253" s="41">
        <v>1</v>
      </c>
      <c r="H253" s="41" t="s">
        <v>585</v>
      </c>
      <c r="I253" s="41">
        <v>4</v>
      </c>
      <c r="J253" s="41" t="s">
        <v>586</v>
      </c>
      <c r="K253" s="41" t="s">
        <v>1340</v>
      </c>
      <c r="L253" s="41" t="s">
        <v>1341</v>
      </c>
      <c r="M253" s="42">
        <v>201</v>
      </c>
      <c r="N253" s="41" t="s">
        <v>1342</v>
      </c>
      <c r="O253" s="43"/>
      <c r="P253" s="44"/>
      <c r="Q253" s="40" t="s">
        <v>180</v>
      </c>
      <c r="R253" s="41" t="s">
        <v>1353</v>
      </c>
      <c r="S253" s="41" t="s">
        <v>1354</v>
      </c>
      <c r="T253" s="41" t="s">
        <v>1355</v>
      </c>
      <c r="U253" s="41" t="s">
        <v>1354</v>
      </c>
      <c r="V253" s="45" t="s">
        <v>198</v>
      </c>
      <c r="W253" s="41">
        <v>6598</v>
      </c>
      <c r="X253" s="41" t="s">
        <v>1356</v>
      </c>
      <c r="Y253" s="46" t="s">
        <v>1357</v>
      </c>
      <c r="Z253" s="47" t="s">
        <v>1358</v>
      </c>
      <c r="AA253" s="44">
        <v>3927214</v>
      </c>
      <c r="AB253" s="49">
        <v>3</v>
      </c>
      <c r="AC253" s="45" t="s">
        <v>202</v>
      </c>
      <c r="AD253" s="44" t="s">
        <v>178</v>
      </c>
      <c r="AE253" s="50" t="s">
        <v>86</v>
      </c>
      <c r="AF253" s="45">
        <v>0</v>
      </c>
      <c r="AG253" s="45">
        <v>60</v>
      </c>
      <c r="AH253" s="45">
        <v>60.01</v>
      </c>
      <c r="AI253" s="45">
        <v>85</v>
      </c>
      <c r="AJ253" s="45">
        <v>85.01</v>
      </c>
      <c r="AK253" s="51">
        <v>110</v>
      </c>
      <c r="AL253" s="85"/>
      <c r="AM253" s="85"/>
      <c r="AN253" s="85"/>
      <c r="AO253" s="85"/>
      <c r="AP253" s="85"/>
      <c r="AQ253" s="85"/>
      <c r="AR253" s="85"/>
      <c r="AS253" s="85"/>
      <c r="AT253" s="85"/>
      <c r="AU253" s="85"/>
      <c r="AV253" s="85"/>
      <c r="AW253" s="85"/>
      <c r="AX253" s="85"/>
      <c r="AY253" s="85"/>
      <c r="AZ253" s="85"/>
      <c r="BA253" s="85"/>
      <c r="BB253" s="85"/>
      <c r="BC253" s="85"/>
      <c r="BD253" s="85"/>
      <c r="BE253" s="85"/>
      <c r="BF253" s="85"/>
      <c r="BG253" s="85"/>
      <c r="BH253" s="85"/>
      <c r="BI253" s="85"/>
      <c r="BJ253" s="85"/>
      <c r="BK253" s="85"/>
      <c r="BL253" s="85"/>
    </row>
    <row r="254" spans="1:64">
      <c r="A254" s="40">
        <v>2</v>
      </c>
      <c r="B254" s="41" t="s">
        <v>67</v>
      </c>
      <c r="C254" s="41">
        <v>2</v>
      </c>
      <c r="D254" s="41" t="s">
        <v>68</v>
      </c>
      <c r="E254" s="41">
        <v>3</v>
      </c>
      <c r="F254" s="41" t="s">
        <v>1339</v>
      </c>
      <c r="G254" s="41">
        <v>1</v>
      </c>
      <c r="H254" s="41" t="s">
        <v>585</v>
      </c>
      <c r="I254" s="41">
        <v>4</v>
      </c>
      <c r="J254" s="41" t="s">
        <v>586</v>
      </c>
      <c r="K254" s="41" t="s">
        <v>1340</v>
      </c>
      <c r="L254" s="41" t="s">
        <v>1341</v>
      </c>
      <c r="M254" s="42">
        <v>201</v>
      </c>
      <c r="N254" s="41" t="s">
        <v>1342</v>
      </c>
      <c r="O254" s="43">
        <v>1</v>
      </c>
      <c r="P254" s="44" t="s">
        <v>1359</v>
      </c>
      <c r="Q254" s="40" t="s">
        <v>76</v>
      </c>
      <c r="R254" s="41" t="s">
        <v>1359</v>
      </c>
      <c r="S254" s="41" t="s">
        <v>1360</v>
      </c>
      <c r="T254" s="41" t="s">
        <v>1361</v>
      </c>
      <c r="U254" s="41" t="s">
        <v>1360</v>
      </c>
      <c r="V254" s="45" t="s">
        <v>198</v>
      </c>
      <c r="W254" s="41">
        <v>6599</v>
      </c>
      <c r="X254" s="41" t="s">
        <v>1362</v>
      </c>
      <c r="Y254" s="46" t="s">
        <v>1363</v>
      </c>
      <c r="Z254" s="47" t="s">
        <v>209</v>
      </c>
      <c r="AA254" s="44">
        <v>95</v>
      </c>
      <c r="AB254" s="49">
        <v>0</v>
      </c>
      <c r="AC254" s="45" t="s">
        <v>84</v>
      </c>
      <c r="AD254" s="44" t="s">
        <v>178</v>
      </c>
      <c r="AE254" s="50" t="s">
        <v>86</v>
      </c>
      <c r="AF254" s="45">
        <v>0</v>
      </c>
      <c r="AG254" s="45">
        <v>60</v>
      </c>
      <c r="AH254" s="45">
        <v>60.01</v>
      </c>
      <c r="AI254" s="45">
        <v>90</v>
      </c>
      <c r="AJ254" s="45">
        <v>90.01</v>
      </c>
      <c r="AK254" s="51">
        <v>110</v>
      </c>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c r="BK254" s="85"/>
      <c r="BL254" s="85"/>
    </row>
    <row r="255" spans="1:64">
      <c r="A255" s="40">
        <v>2</v>
      </c>
      <c r="B255" s="41" t="s">
        <v>67</v>
      </c>
      <c r="C255" s="41">
        <v>2</v>
      </c>
      <c r="D255" s="41" t="s">
        <v>68</v>
      </c>
      <c r="E255" s="41">
        <v>3</v>
      </c>
      <c r="F255" s="41" t="s">
        <v>1339</v>
      </c>
      <c r="G255" s="41">
        <v>1</v>
      </c>
      <c r="H255" s="41" t="s">
        <v>585</v>
      </c>
      <c r="I255" s="41">
        <v>4</v>
      </c>
      <c r="J255" s="41" t="s">
        <v>586</v>
      </c>
      <c r="K255" s="41" t="s">
        <v>1340</v>
      </c>
      <c r="L255" s="41" t="s">
        <v>1341</v>
      </c>
      <c r="M255" s="42">
        <v>201</v>
      </c>
      <c r="N255" s="41" t="s">
        <v>1342</v>
      </c>
      <c r="O255" s="43">
        <v>2</v>
      </c>
      <c r="P255" s="44" t="s">
        <v>1364</v>
      </c>
      <c r="Q255" s="40" t="s">
        <v>87</v>
      </c>
      <c r="R255" s="41" t="s">
        <v>1365</v>
      </c>
      <c r="S255" s="41" t="s">
        <v>1366</v>
      </c>
      <c r="T255" s="41" t="s">
        <v>1367</v>
      </c>
      <c r="U255" s="41" t="s">
        <v>1366</v>
      </c>
      <c r="V255" s="45" t="s">
        <v>198</v>
      </c>
      <c r="W255" s="41">
        <v>6600</v>
      </c>
      <c r="X255" s="41" t="s">
        <v>1368</v>
      </c>
      <c r="Y255" s="46" t="s">
        <v>1369</v>
      </c>
      <c r="Z255" s="47" t="s">
        <v>1370</v>
      </c>
      <c r="AA255" s="44">
        <v>74</v>
      </c>
      <c r="AB255" s="49">
        <v>0</v>
      </c>
      <c r="AC255" s="45" t="s">
        <v>202</v>
      </c>
      <c r="AD255" s="44" t="s">
        <v>178</v>
      </c>
      <c r="AE255" s="50" t="s">
        <v>86</v>
      </c>
      <c r="AF255" s="45">
        <v>0</v>
      </c>
      <c r="AG255" s="45">
        <v>60</v>
      </c>
      <c r="AH255" s="45">
        <v>60.01</v>
      </c>
      <c r="AI255" s="45">
        <v>90</v>
      </c>
      <c r="AJ255" s="45">
        <v>90.01</v>
      </c>
      <c r="AK255" s="51">
        <v>110</v>
      </c>
      <c r="AL255" s="85"/>
      <c r="AM255" s="85"/>
      <c r="AN255" s="85"/>
      <c r="AO255" s="85"/>
      <c r="AP255" s="85"/>
      <c r="AQ255" s="85"/>
      <c r="AR255" s="85"/>
      <c r="AS255" s="85"/>
      <c r="AT255" s="85"/>
      <c r="AU255" s="85"/>
      <c r="AV255" s="85"/>
      <c r="AW255" s="85"/>
      <c r="AX255" s="85"/>
      <c r="AY255" s="85"/>
      <c r="AZ255" s="85"/>
      <c r="BA255" s="85"/>
      <c r="BB255" s="85"/>
      <c r="BC255" s="85"/>
      <c r="BD255" s="85"/>
      <c r="BE255" s="85"/>
      <c r="BF255" s="85"/>
      <c r="BG255" s="85"/>
      <c r="BH255" s="85"/>
      <c r="BI255" s="85"/>
      <c r="BJ255" s="85"/>
      <c r="BK255" s="85"/>
      <c r="BL255" s="85"/>
    </row>
    <row r="256" spans="1:64">
      <c r="A256" s="40">
        <v>2</v>
      </c>
      <c r="B256" s="41" t="s">
        <v>67</v>
      </c>
      <c r="C256" s="41">
        <v>2</v>
      </c>
      <c r="D256" s="41" t="s">
        <v>68</v>
      </c>
      <c r="E256" s="41">
        <v>3</v>
      </c>
      <c r="F256" s="41" t="s">
        <v>1339</v>
      </c>
      <c r="G256" s="41">
        <v>1</v>
      </c>
      <c r="H256" s="41" t="s">
        <v>585</v>
      </c>
      <c r="I256" s="41">
        <v>4</v>
      </c>
      <c r="J256" s="41" t="s">
        <v>586</v>
      </c>
      <c r="K256" s="41" t="s">
        <v>1340</v>
      </c>
      <c r="L256" s="41" t="s">
        <v>1341</v>
      </c>
      <c r="M256" s="42">
        <v>201</v>
      </c>
      <c r="N256" s="41" t="s">
        <v>1342</v>
      </c>
      <c r="O256" s="43">
        <v>2</v>
      </c>
      <c r="P256" s="44" t="s">
        <v>1364</v>
      </c>
      <c r="Q256" s="40" t="s">
        <v>87</v>
      </c>
      <c r="R256" s="41" t="s">
        <v>1371</v>
      </c>
      <c r="S256" s="41" t="s">
        <v>1372</v>
      </c>
      <c r="T256" s="41" t="s">
        <v>1367</v>
      </c>
      <c r="U256" s="41" t="s">
        <v>1372</v>
      </c>
      <c r="V256" s="45" t="s">
        <v>198</v>
      </c>
      <c r="W256" s="41">
        <v>6601</v>
      </c>
      <c r="X256" s="41" t="s">
        <v>1373</v>
      </c>
      <c r="Y256" s="46" t="s">
        <v>1374</v>
      </c>
      <c r="Z256" s="47" t="s">
        <v>1370</v>
      </c>
      <c r="AA256" s="44">
        <v>150</v>
      </c>
      <c r="AB256" s="49">
        <v>0</v>
      </c>
      <c r="AC256" s="45" t="s">
        <v>202</v>
      </c>
      <c r="AD256" s="44" t="s">
        <v>178</v>
      </c>
      <c r="AE256" s="50" t="s">
        <v>86</v>
      </c>
      <c r="AF256" s="45">
        <v>0</v>
      </c>
      <c r="AG256" s="45">
        <v>60</v>
      </c>
      <c r="AH256" s="45">
        <v>60.01</v>
      </c>
      <c r="AI256" s="45">
        <v>90</v>
      </c>
      <c r="AJ256" s="45">
        <v>90.01</v>
      </c>
      <c r="AK256" s="51">
        <v>110</v>
      </c>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row>
    <row r="257" spans="1:64">
      <c r="A257" s="40">
        <v>2</v>
      </c>
      <c r="B257" s="41" t="s">
        <v>67</v>
      </c>
      <c r="C257" s="41">
        <v>2</v>
      </c>
      <c r="D257" s="41" t="s">
        <v>68</v>
      </c>
      <c r="E257" s="41">
        <v>3</v>
      </c>
      <c r="F257" s="41" t="s">
        <v>1339</v>
      </c>
      <c r="G257" s="41">
        <v>1</v>
      </c>
      <c r="H257" s="41" t="s">
        <v>585</v>
      </c>
      <c r="I257" s="41">
        <v>4</v>
      </c>
      <c r="J257" s="41" t="s">
        <v>586</v>
      </c>
      <c r="K257" s="41" t="s">
        <v>1340</v>
      </c>
      <c r="L257" s="41" t="s">
        <v>1341</v>
      </c>
      <c r="M257" s="42">
        <v>201</v>
      </c>
      <c r="N257" s="41" t="s">
        <v>1342</v>
      </c>
      <c r="O257" s="43">
        <v>2</v>
      </c>
      <c r="P257" s="44" t="s">
        <v>1364</v>
      </c>
      <c r="Q257" s="40" t="s">
        <v>87</v>
      </c>
      <c r="R257" s="41" t="s">
        <v>1375</v>
      </c>
      <c r="S257" s="41" t="s">
        <v>1372</v>
      </c>
      <c r="T257" s="41" t="s">
        <v>1367</v>
      </c>
      <c r="U257" s="41" t="s">
        <v>1372</v>
      </c>
      <c r="V257" s="45" t="s">
        <v>198</v>
      </c>
      <c r="W257" s="41">
        <v>6602</v>
      </c>
      <c r="X257" s="41" t="s">
        <v>1376</v>
      </c>
      <c r="Y257" s="46" t="s">
        <v>1377</v>
      </c>
      <c r="Z257" s="47" t="s">
        <v>1370</v>
      </c>
      <c r="AA257" s="44">
        <v>24</v>
      </c>
      <c r="AB257" s="49">
        <v>0</v>
      </c>
      <c r="AC257" s="45" t="s">
        <v>202</v>
      </c>
      <c r="AD257" s="44" t="s">
        <v>178</v>
      </c>
      <c r="AE257" s="50" t="s">
        <v>86</v>
      </c>
      <c r="AF257" s="45">
        <v>0</v>
      </c>
      <c r="AG257" s="45">
        <v>60</v>
      </c>
      <c r="AH257" s="45">
        <v>60.01</v>
      </c>
      <c r="AI257" s="45">
        <v>90</v>
      </c>
      <c r="AJ257" s="45">
        <v>90.01</v>
      </c>
      <c r="AK257" s="51">
        <v>110</v>
      </c>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row>
    <row r="258" spans="1:64">
      <c r="A258" s="40">
        <v>2</v>
      </c>
      <c r="B258" s="41" t="s">
        <v>67</v>
      </c>
      <c r="C258" s="41">
        <v>2</v>
      </c>
      <c r="D258" s="41" t="s">
        <v>68</v>
      </c>
      <c r="E258" s="41">
        <v>3</v>
      </c>
      <c r="F258" s="41" t="s">
        <v>1339</v>
      </c>
      <c r="G258" s="41">
        <v>1</v>
      </c>
      <c r="H258" s="41" t="s">
        <v>585</v>
      </c>
      <c r="I258" s="41">
        <v>4</v>
      </c>
      <c r="J258" s="41" t="s">
        <v>586</v>
      </c>
      <c r="K258" s="41" t="s">
        <v>1340</v>
      </c>
      <c r="L258" s="41" t="s">
        <v>1341</v>
      </c>
      <c r="M258" s="42">
        <v>201</v>
      </c>
      <c r="N258" s="41" t="s">
        <v>1342</v>
      </c>
      <c r="O258" s="43">
        <v>1</v>
      </c>
      <c r="P258" s="44" t="s">
        <v>1359</v>
      </c>
      <c r="Q258" s="40" t="s">
        <v>87</v>
      </c>
      <c r="R258" s="41" t="s">
        <v>1378</v>
      </c>
      <c r="S258" s="41" t="s">
        <v>1379</v>
      </c>
      <c r="T258" s="41" t="s">
        <v>1380</v>
      </c>
      <c r="U258" s="41" t="s">
        <v>1379</v>
      </c>
      <c r="V258" s="45" t="s">
        <v>198</v>
      </c>
      <c r="W258" s="41">
        <v>6603</v>
      </c>
      <c r="X258" s="41" t="s">
        <v>1381</v>
      </c>
      <c r="Y258" s="46" t="s">
        <v>1382</v>
      </c>
      <c r="Z258" s="47" t="s">
        <v>209</v>
      </c>
      <c r="AA258" s="44">
        <v>90</v>
      </c>
      <c r="AB258" s="49">
        <v>0</v>
      </c>
      <c r="AC258" s="45" t="s">
        <v>84</v>
      </c>
      <c r="AD258" s="44" t="s">
        <v>178</v>
      </c>
      <c r="AE258" s="50" t="s">
        <v>86</v>
      </c>
      <c r="AF258" s="45">
        <v>0</v>
      </c>
      <c r="AG258" s="45">
        <v>60</v>
      </c>
      <c r="AH258" s="45">
        <v>60.01</v>
      </c>
      <c r="AI258" s="45">
        <v>90</v>
      </c>
      <c r="AJ258" s="45">
        <v>90.01</v>
      </c>
      <c r="AK258" s="51">
        <v>110</v>
      </c>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c r="BH258" s="85"/>
      <c r="BI258" s="85"/>
      <c r="BJ258" s="85"/>
      <c r="BK258" s="85"/>
      <c r="BL258" s="85"/>
    </row>
    <row r="259" spans="1:64">
      <c r="A259" s="40">
        <v>2</v>
      </c>
      <c r="B259" s="41" t="s">
        <v>67</v>
      </c>
      <c r="C259" s="41">
        <v>2</v>
      </c>
      <c r="D259" s="41" t="s">
        <v>68</v>
      </c>
      <c r="E259" s="41">
        <v>3</v>
      </c>
      <c r="F259" s="41" t="s">
        <v>1339</v>
      </c>
      <c r="G259" s="41">
        <v>1</v>
      </c>
      <c r="H259" s="41" t="s">
        <v>585</v>
      </c>
      <c r="I259" s="41">
        <v>4</v>
      </c>
      <c r="J259" s="41" t="s">
        <v>586</v>
      </c>
      <c r="K259" s="41" t="s">
        <v>1340</v>
      </c>
      <c r="L259" s="41" t="s">
        <v>1341</v>
      </c>
      <c r="M259" s="42">
        <v>201</v>
      </c>
      <c r="N259" s="41" t="s">
        <v>1342</v>
      </c>
      <c r="O259" s="43">
        <v>2</v>
      </c>
      <c r="P259" s="44" t="s">
        <v>1364</v>
      </c>
      <c r="Q259" s="40" t="s">
        <v>76</v>
      </c>
      <c r="R259" s="41" t="s">
        <v>1364</v>
      </c>
      <c r="S259" s="41" t="s">
        <v>1383</v>
      </c>
      <c r="T259" s="41" t="s">
        <v>1384</v>
      </c>
      <c r="U259" s="41" t="s">
        <v>1383</v>
      </c>
      <c r="V259" s="45" t="s">
        <v>198</v>
      </c>
      <c r="W259" s="41">
        <v>6604</v>
      </c>
      <c r="X259" s="41" t="s">
        <v>1385</v>
      </c>
      <c r="Y259" s="46" t="s">
        <v>1386</v>
      </c>
      <c r="Z259" s="47" t="s">
        <v>1370</v>
      </c>
      <c r="AA259" s="44">
        <v>90</v>
      </c>
      <c r="AB259" s="49">
        <v>0</v>
      </c>
      <c r="AC259" s="45" t="s">
        <v>84</v>
      </c>
      <c r="AD259" s="44" t="s">
        <v>178</v>
      </c>
      <c r="AE259" s="50" t="s">
        <v>86</v>
      </c>
      <c r="AF259" s="45">
        <v>0</v>
      </c>
      <c r="AG259" s="45">
        <v>60</v>
      </c>
      <c r="AH259" s="45">
        <v>60.01</v>
      </c>
      <c r="AI259" s="45">
        <v>90</v>
      </c>
      <c r="AJ259" s="45">
        <v>90.01</v>
      </c>
      <c r="AK259" s="51">
        <v>110</v>
      </c>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c r="BH259" s="85"/>
      <c r="BI259" s="85"/>
      <c r="BJ259" s="85"/>
      <c r="BK259" s="85"/>
      <c r="BL259" s="85"/>
    </row>
    <row r="260" spans="1:64">
      <c r="A260" s="40">
        <v>2</v>
      </c>
      <c r="B260" s="41" t="s">
        <v>67</v>
      </c>
      <c r="C260" s="41">
        <v>2</v>
      </c>
      <c r="D260" s="41" t="s">
        <v>68</v>
      </c>
      <c r="E260" s="41">
        <v>3</v>
      </c>
      <c r="F260" s="41" t="s">
        <v>1339</v>
      </c>
      <c r="G260" s="41">
        <v>1</v>
      </c>
      <c r="H260" s="41" t="s">
        <v>585</v>
      </c>
      <c r="I260" s="41">
        <v>4</v>
      </c>
      <c r="J260" s="41" t="s">
        <v>586</v>
      </c>
      <c r="K260" s="41" t="s">
        <v>1340</v>
      </c>
      <c r="L260" s="41" t="s">
        <v>1341</v>
      </c>
      <c r="M260" s="42">
        <v>201</v>
      </c>
      <c r="N260" s="41" t="s">
        <v>1342</v>
      </c>
      <c r="O260" s="43">
        <v>4</v>
      </c>
      <c r="P260" s="44" t="s">
        <v>1387</v>
      </c>
      <c r="Q260" s="40" t="s">
        <v>76</v>
      </c>
      <c r="R260" s="41" t="s">
        <v>1387</v>
      </c>
      <c r="S260" s="41" t="s">
        <v>1388</v>
      </c>
      <c r="T260" s="41" t="s">
        <v>1389</v>
      </c>
      <c r="U260" s="41" t="s">
        <v>1388</v>
      </c>
      <c r="V260" s="45" t="s">
        <v>198</v>
      </c>
      <c r="W260" s="41">
        <v>6605</v>
      </c>
      <c r="X260" s="41" t="s">
        <v>1390</v>
      </c>
      <c r="Y260" s="46" t="s">
        <v>1391</v>
      </c>
      <c r="Z260" s="47" t="s">
        <v>1392</v>
      </c>
      <c r="AA260" s="44">
        <v>94</v>
      </c>
      <c r="AB260" s="49">
        <v>0</v>
      </c>
      <c r="AC260" s="45" t="s">
        <v>84</v>
      </c>
      <c r="AD260" s="44" t="s">
        <v>178</v>
      </c>
      <c r="AE260" s="50" t="s">
        <v>450</v>
      </c>
      <c r="AF260" s="45">
        <v>0</v>
      </c>
      <c r="AG260" s="45">
        <v>75</v>
      </c>
      <c r="AH260" s="45">
        <v>75.010000000000005</v>
      </c>
      <c r="AI260" s="45">
        <v>90</v>
      </c>
      <c r="AJ260" s="45">
        <v>90.01</v>
      </c>
      <c r="AK260" s="51">
        <v>110</v>
      </c>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row>
    <row r="261" spans="1:64">
      <c r="A261" s="40">
        <v>2</v>
      </c>
      <c r="B261" s="41" t="s">
        <v>67</v>
      </c>
      <c r="C261" s="41">
        <v>2</v>
      </c>
      <c r="D261" s="41" t="s">
        <v>68</v>
      </c>
      <c r="E261" s="41">
        <v>3</v>
      </c>
      <c r="F261" s="41" t="s">
        <v>1339</v>
      </c>
      <c r="G261" s="41">
        <v>1</v>
      </c>
      <c r="H261" s="41" t="s">
        <v>585</v>
      </c>
      <c r="I261" s="41">
        <v>4</v>
      </c>
      <c r="J261" s="41" t="s">
        <v>586</v>
      </c>
      <c r="K261" s="41" t="s">
        <v>1340</v>
      </c>
      <c r="L261" s="41" t="s">
        <v>1341</v>
      </c>
      <c r="M261" s="42">
        <v>201</v>
      </c>
      <c r="N261" s="41" t="s">
        <v>1342</v>
      </c>
      <c r="O261" s="43">
        <v>5</v>
      </c>
      <c r="P261" s="44" t="s">
        <v>1393</v>
      </c>
      <c r="Q261" s="40" t="s">
        <v>76</v>
      </c>
      <c r="R261" s="41" t="s">
        <v>1393</v>
      </c>
      <c r="S261" s="41" t="s">
        <v>1394</v>
      </c>
      <c r="T261" s="41" t="s">
        <v>1395</v>
      </c>
      <c r="U261" s="41" t="s">
        <v>1394</v>
      </c>
      <c r="V261" s="45" t="s">
        <v>198</v>
      </c>
      <c r="W261" s="41">
        <v>6606</v>
      </c>
      <c r="X261" s="41" t="s">
        <v>1396</v>
      </c>
      <c r="Y261" s="46" t="s">
        <v>1397</v>
      </c>
      <c r="Z261" s="47" t="s">
        <v>209</v>
      </c>
      <c r="AA261" s="44">
        <v>97</v>
      </c>
      <c r="AB261" s="49">
        <v>0</v>
      </c>
      <c r="AC261" s="45" t="s">
        <v>84</v>
      </c>
      <c r="AD261" s="44" t="s">
        <v>178</v>
      </c>
      <c r="AE261" s="50" t="s">
        <v>86</v>
      </c>
      <c r="AF261" s="45">
        <v>0</v>
      </c>
      <c r="AG261" s="45">
        <v>60</v>
      </c>
      <c r="AH261" s="45">
        <v>60.01</v>
      </c>
      <c r="AI261" s="45">
        <v>90</v>
      </c>
      <c r="AJ261" s="45">
        <v>90.01</v>
      </c>
      <c r="AK261" s="51">
        <v>110</v>
      </c>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c r="BH261" s="85"/>
      <c r="BI261" s="85"/>
      <c r="BJ261" s="85"/>
      <c r="BK261" s="85"/>
      <c r="BL261" s="85"/>
    </row>
    <row r="262" spans="1:64">
      <c r="A262" s="40">
        <v>2</v>
      </c>
      <c r="B262" s="41" t="s">
        <v>67</v>
      </c>
      <c r="C262" s="41">
        <v>2</v>
      </c>
      <c r="D262" s="41" t="s">
        <v>68</v>
      </c>
      <c r="E262" s="41">
        <v>3</v>
      </c>
      <c r="F262" s="41" t="s">
        <v>1339</v>
      </c>
      <c r="G262" s="41">
        <v>1</v>
      </c>
      <c r="H262" s="41" t="s">
        <v>585</v>
      </c>
      <c r="I262" s="41">
        <v>4</v>
      </c>
      <c r="J262" s="41" t="s">
        <v>586</v>
      </c>
      <c r="K262" s="41" t="s">
        <v>1340</v>
      </c>
      <c r="L262" s="41" t="s">
        <v>1341</v>
      </c>
      <c r="M262" s="42">
        <v>201</v>
      </c>
      <c r="N262" s="41" t="s">
        <v>1342</v>
      </c>
      <c r="O262" s="43">
        <v>6</v>
      </c>
      <c r="P262" s="44" t="s">
        <v>1398</v>
      </c>
      <c r="Q262" s="40" t="s">
        <v>76</v>
      </c>
      <c r="R262" s="41" t="s">
        <v>1398</v>
      </c>
      <c r="S262" s="41" t="s">
        <v>1399</v>
      </c>
      <c r="T262" s="41" t="s">
        <v>1400</v>
      </c>
      <c r="U262" s="41" t="s">
        <v>1399</v>
      </c>
      <c r="V262" s="45" t="s">
        <v>198</v>
      </c>
      <c r="W262" s="41">
        <v>6607</v>
      </c>
      <c r="X262" s="41" t="s">
        <v>1401</v>
      </c>
      <c r="Y262" s="46" t="s">
        <v>1402</v>
      </c>
      <c r="Z262" s="47" t="s">
        <v>209</v>
      </c>
      <c r="AA262" s="44">
        <v>77</v>
      </c>
      <c r="AB262" s="49">
        <v>0</v>
      </c>
      <c r="AC262" s="45" t="s">
        <v>84</v>
      </c>
      <c r="AD262" s="44" t="s">
        <v>178</v>
      </c>
      <c r="AE262" s="50" t="s">
        <v>86</v>
      </c>
      <c r="AF262" s="45">
        <v>0</v>
      </c>
      <c r="AG262" s="45">
        <v>70</v>
      </c>
      <c r="AH262" s="45">
        <v>70.010000000000005</v>
      </c>
      <c r="AI262" s="45">
        <v>95</v>
      </c>
      <c r="AJ262" s="45">
        <v>95.01</v>
      </c>
      <c r="AK262" s="51">
        <v>110</v>
      </c>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row>
    <row r="263" spans="1:64">
      <c r="A263" s="40">
        <v>2</v>
      </c>
      <c r="B263" s="41" t="s">
        <v>67</v>
      </c>
      <c r="C263" s="41">
        <v>2</v>
      </c>
      <c r="D263" s="41" t="s">
        <v>68</v>
      </c>
      <c r="E263" s="41">
        <v>3</v>
      </c>
      <c r="F263" s="41" t="s">
        <v>1339</v>
      </c>
      <c r="G263" s="41">
        <v>1</v>
      </c>
      <c r="H263" s="41" t="s">
        <v>585</v>
      </c>
      <c r="I263" s="41">
        <v>4</v>
      </c>
      <c r="J263" s="41" t="s">
        <v>586</v>
      </c>
      <c r="K263" s="41" t="s">
        <v>1340</v>
      </c>
      <c r="L263" s="41" t="s">
        <v>1341</v>
      </c>
      <c r="M263" s="42">
        <v>201</v>
      </c>
      <c r="N263" s="41" t="s">
        <v>1342</v>
      </c>
      <c r="O263" s="43">
        <v>8</v>
      </c>
      <c r="P263" s="44" t="s">
        <v>1403</v>
      </c>
      <c r="Q263" s="40" t="s">
        <v>76</v>
      </c>
      <c r="R263" s="41" t="s">
        <v>1403</v>
      </c>
      <c r="S263" s="41" t="s">
        <v>1344</v>
      </c>
      <c r="T263" s="41" t="s">
        <v>1404</v>
      </c>
      <c r="U263" s="41" t="s">
        <v>1344</v>
      </c>
      <c r="V263" s="45" t="s">
        <v>198</v>
      </c>
      <c r="W263" s="41">
        <v>6608</v>
      </c>
      <c r="X263" s="41" t="s">
        <v>1405</v>
      </c>
      <c r="Y263" s="46" t="s">
        <v>1406</v>
      </c>
      <c r="Z263" s="47" t="s">
        <v>1144</v>
      </c>
      <c r="AA263" s="44">
        <v>90</v>
      </c>
      <c r="AB263" s="49">
        <v>0</v>
      </c>
      <c r="AC263" s="45" t="s">
        <v>84</v>
      </c>
      <c r="AD263" s="44" t="s">
        <v>178</v>
      </c>
      <c r="AE263" s="50" t="s">
        <v>86</v>
      </c>
      <c r="AF263" s="45">
        <v>0</v>
      </c>
      <c r="AG263" s="45">
        <v>65</v>
      </c>
      <c r="AH263" s="45">
        <v>65.010000000000005</v>
      </c>
      <c r="AI263" s="45">
        <v>90</v>
      </c>
      <c r="AJ263" s="45">
        <v>90.01</v>
      </c>
      <c r="AK263" s="51">
        <v>110</v>
      </c>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row>
    <row r="264" spans="1:64">
      <c r="A264" s="40">
        <v>2</v>
      </c>
      <c r="B264" s="41" t="s">
        <v>67</v>
      </c>
      <c r="C264" s="41">
        <v>2</v>
      </c>
      <c r="D264" s="41" t="s">
        <v>68</v>
      </c>
      <c r="E264" s="41">
        <v>3</v>
      </c>
      <c r="F264" s="41" t="s">
        <v>1339</v>
      </c>
      <c r="G264" s="41">
        <v>1</v>
      </c>
      <c r="H264" s="41" t="s">
        <v>585</v>
      </c>
      <c r="I264" s="41">
        <v>4</v>
      </c>
      <c r="J264" s="41" t="s">
        <v>586</v>
      </c>
      <c r="K264" s="41" t="s">
        <v>1340</v>
      </c>
      <c r="L264" s="41" t="s">
        <v>1341</v>
      </c>
      <c r="M264" s="42">
        <v>201</v>
      </c>
      <c r="N264" s="41" t="s">
        <v>1342</v>
      </c>
      <c r="O264" s="43">
        <v>7</v>
      </c>
      <c r="P264" s="44" t="s">
        <v>1407</v>
      </c>
      <c r="Q264" s="40" t="s">
        <v>76</v>
      </c>
      <c r="R264" s="41" t="s">
        <v>1407</v>
      </c>
      <c r="S264" s="41" t="s">
        <v>1408</v>
      </c>
      <c r="T264" s="41" t="s">
        <v>1409</v>
      </c>
      <c r="U264" s="41" t="s">
        <v>1408</v>
      </c>
      <c r="V264" s="45" t="s">
        <v>198</v>
      </c>
      <c r="W264" s="41">
        <v>6609</v>
      </c>
      <c r="X264" s="41" t="s">
        <v>1410</v>
      </c>
      <c r="Y264" s="46" t="s">
        <v>1411</v>
      </c>
      <c r="Z264" s="47" t="s">
        <v>209</v>
      </c>
      <c r="AA264" s="44">
        <v>100</v>
      </c>
      <c r="AB264" s="49">
        <v>0</v>
      </c>
      <c r="AC264" s="45" t="s">
        <v>84</v>
      </c>
      <c r="AD264" s="44" t="s">
        <v>178</v>
      </c>
      <c r="AE264" s="50" t="s">
        <v>86</v>
      </c>
      <c r="AF264" s="45">
        <v>0</v>
      </c>
      <c r="AG264" s="45">
        <v>60</v>
      </c>
      <c r="AH264" s="45">
        <v>60.01</v>
      </c>
      <c r="AI264" s="45">
        <v>90</v>
      </c>
      <c r="AJ264" s="45">
        <v>90.01</v>
      </c>
      <c r="AK264" s="51">
        <v>110</v>
      </c>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row>
    <row r="265" spans="1:64">
      <c r="A265" s="40">
        <v>2</v>
      </c>
      <c r="B265" s="41" t="s">
        <v>67</v>
      </c>
      <c r="C265" s="41">
        <v>2</v>
      </c>
      <c r="D265" s="41" t="s">
        <v>68</v>
      </c>
      <c r="E265" s="41">
        <v>3</v>
      </c>
      <c r="F265" s="41" t="s">
        <v>1339</v>
      </c>
      <c r="G265" s="41">
        <v>1</v>
      </c>
      <c r="H265" s="41" t="s">
        <v>585</v>
      </c>
      <c r="I265" s="41">
        <v>4</v>
      </c>
      <c r="J265" s="41" t="s">
        <v>586</v>
      </c>
      <c r="K265" s="41" t="s">
        <v>1340</v>
      </c>
      <c r="L265" s="41" t="s">
        <v>1341</v>
      </c>
      <c r="M265" s="42">
        <v>201</v>
      </c>
      <c r="N265" s="41" t="s">
        <v>1342</v>
      </c>
      <c r="O265" s="43">
        <v>3</v>
      </c>
      <c r="P265" s="44" t="s">
        <v>1343</v>
      </c>
      <c r="Q265" s="40" t="s">
        <v>87</v>
      </c>
      <c r="R265" s="41" t="s">
        <v>1412</v>
      </c>
      <c r="S265" s="41" t="s">
        <v>1344</v>
      </c>
      <c r="T265" s="41" t="s">
        <v>1413</v>
      </c>
      <c r="U265" s="41" t="s">
        <v>1344</v>
      </c>
      <c r="V265" s="45" t="s">
        <v>80</v>
      </c>
      <c r="W265" s="41">
        <v>6610</v>
      </c>
      <c r="X265" s="41" t="s">
        <v>1414</v>
      </c>
      <c r="Y265" s="46" t="s">
        <v>1415</v>
      </c>
      <c r="Z265" s="47" t="s">
        <v>209</v>
      </c>
      <c r="AA265" s="44">
        <v>90</v>
      </c>
      <c r="AB265" s="49">
        <v>0</v>
      </c>
      <c r="AC265" s="45" t="s">
        <v>84</v>
      </c>
      <c r="AD265" s="44" t="s">
        <v>85</v>
      </c>
      <c r="AE265" s="50" t="s">
        <v>86</v>
      </c>
      <c r="AF265" s="45">
        <v>0</v>
      </c>
      <c r="AG265" s="45">
        <v>60</v>
      </c>
      <c r="AH265" s="45">
        <v>60.01</v>
      </c>
      <c r="AI265" s="45">
        <v>80</v>
      </c>
      <c r="AJ265" s="45">
        <v>80.010000000000005</v>
      </c>
      <c r="AK265" s="51">
        <v>110</v>
      </c>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row>
    <row r="266" spans="1:64">
      <c r="A266" s="40">
        <v>2</v>
      </c>
      <c r="B266" s="41" t="s">
        <v>67</v>
      </c>
      <c r="C266" s="41">
        <v>2</v>
      </c>
      <c r="D266" s="41" t="s">
        <v>68</v>
      </c>
      <c r="E266" s="41">
        <v>3</v>
      </c>
      <c r="F266" s="41" t="s">
        <v>1339</v>
      </c>
      <c r="G266" s="41">
        <v>1</v>
      </c>
      <c r="H266" s="41" t="s">
        <v>585</v>
      </c>
      <c r="I266" s="41">
        <v>4</v>
      </c>
      <c r="J266" s="41" t="s">
        <v>586</v>
      </c>
      <c r="K266" s="41" t="s">
        <v>1340</v>
      </c>
      <c r="L266" s="41" t="s">
        <v>1341</v>
      </c>
      <c r="M266" s="42">
        <v>201</v>
      </c>
      <c r="N266" s="41" t="s">
        <v>1342</v>
      </c>
      <c r="O266" s="43">
        <v>4</v>
      </c>
      <c r="P266" s="44" t="s">
        <v>1387</v>
      </c>
      <c r="Q266" s="40" t="s">
        <v>87</v>
      </c>
      <c r="R266" s="41" t="s">
        <v>1416</v>
      </c>
      <c r="S266" s="41" t="s">
        <v>576</v>
      </c>
      <c r="T266" s="41" t="s">
        <v>1417</v>
      </c>
      <c r="U266" s="41" t="s">
        <v>576</v>
      </c>
      <c r="V266" s="45" t="s">
        <v>80</v>
      </c>
      <c r="W266" s="41">
        <v>6611</v>
      </c>
      <c r="X266" s="41" t="s">
        <v>1418</v>
      </c>
      <c r="Y266" s="46" t="s">
        <v>1419</v>
      </c>
      <c r="Z266" s="47" t="s">
        <v>209</v>
      </c>
      <c r="AA266" s="44">
        <v>100</v>
      </c>
      <c r="AB266" s="49">
        <v>0</v>
      </c>
      <c r="AC266" s="45" t="s">
        <v>84</v>
      </c>
      <c r="AD266" s="44" t="s">
        <v>85</v>
      </c>
      <c r="AE266" s="50" t="s">
        <v>86</v>
      </c>
      <c r="AF266" s="45">
        <v>0</v>
      </c>
      <c r="AG266" s="45">
        <v>60</v>
      </c>
      <c r="AH266" s="45">
        <v>60.01</v>
      </c>
      <c r="AI266" s="45">
        <v>80</v>
      </c>
      <c r="AJ266" s="45">
        <v>80.010000000000005</v>
      </c>
      <c r="AK266" s="51">
        <v>110</v>
      </c>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row>
    <row r="267" spans="1:64">
      <c r="A267" s="40">
        <v>2</v>
      </c>
      <c r="B267" s="41" t="s">
        <v>67</v>
      </c>
      <c r="C267" s="41">
        <v>2</v>
      </c>
      <c r="D267" s="41" t="s">
        <v>68</v>
      </c>
      <c r="E267" s="41">
        <v>3</v>
      </c>
      <c r="F267" s="41" t="s">
        <v>1339</v>
      </c>
      <c r="G267" s="41">
        <v>1</v>
      </c>
      <c r="H267" s="41" t="s">
        <v>585</v>
      </c>
      <c r="I267" s="41">
        <v>4</v>
      </c>
      <c r="J267" s="41" t="s">
        <v>586</v>
      </c>
      <c r="K267" s="41" t="s">
        <v>1340</v>
      </c>
      <c r="L267" s="41" t="s">
        <v>1341</v>
      </c>
      <c r="M267" s="42">
        <v>201</v>
      </c>
      <c r="N267" s="41" t="s">
        <v>1342</v>
      </c>
      <c r="O267" s="43">
        <v>5</v>
      </c>
      <c r="P267" s="44" t="s">
        <v>1393</v>
      </c>
      <c r="Q267" s="40" t="s">
        <v>87</v>
      </c>
      <c r="R267" s="41" t="s">
        <v>1420</v>
      </c>
      <c r="S267" s="41" t="s">
        <v>1421</v>
      </c>
      <c r="T267" s="41" t="s">
        <v>1422</v>
      </c>
      <c r="U267" s="41" t="s">
        <v>1421</v>
      </c>
      <c r="V267" s="45" t="s">
        <v>80</v>
      </c>
      <c r="W267" s="41">
        <v>6612</v>
      </c>
      <c r="X267" s="41" t="s">
        <v>1423</v>
      </c>
      <c r="Y267" s="46" t="s">
        <v>1424</v>
      </c>
      <c r="Z267" s="47" t="s">
        <v>209</v>
      </c>
      <c r="AA267" s="44">
        <v>90</v>
      </c>
      <c r="AB267" s="49">
        <v>0</v>
      </c>
      <c r="AC267" s="45" t="s">
        <v>84</v>
      </c>
      <c r="AD267" s="44" t="s">
        <v>85</v>
      </c>
      <c r="AE267" s="50" t="s">
        <v>86</v>
      </c>
      <c r="AF267" s="45">
        <v>0</v>
      </c>
      <c r="AG267" s="45">
        <v>60</v>
      </c>
      <c r="AH267" s="45">
        <v>60.01</v>
      </c>
      <c r="AI267" s="45">
        <v>80</v>
      </c>
      <c r="AJ267" s="45">
        <v>80.010000000000005</v>
      </c>
      <c r="AK267" s="51">
        <v>110</v>
      </c>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row>
    <row r="268" spans="1:64">
      <c r="A268" s="40">
        <v>2</v>
      </c>
      <c r="B268" s="41" t="s">
        <v>67</v>
      </c>
      <c r="C268" s="41">
        <v>2</v>
      </c>
      <c r="D268" s="41" t="s">
        <v>68</v>
      </c>
      <c r="E268" s="41">
        <v>3</v>
      </c>
      <c r="F268" s="41" t="s">
        <v>1339</v>
      </c>
      <c r="G268" s="41">
        <v>1</v>
      </c>
      <c r="H268" s="41" t="s">
        <v>585</v>
      </c>
      <c r="I268" s="41">
        <v>4</v>
      </c>
      <c r="J268" s="41" t="s">
        <v>586</v>
      </c>
      <c r="K268" s="41" t="s">
        <v>1340</v>
      </c>
      <c r="L268" s="41" t="s">
        <v>1341</v>
      </c>
      <c r="M268" s="42">
        <v>201</v>
      </c>
      <c r="N268" s="41" t="s">
        <v>1342</v>
      </c>
      <c r="O268" s="43">
        <v>6</v>
      </c>
      <c r="P268" s="44" t="s">
        <v>1398</v>
      </c>
      <c r="Q268" s="40" t="s">
        <v>87</v>
      </c>
      <c r="R268" s="41" t="s">
        <v>1425</v>
      </c>
      <c r="S268" s="41" t="s">
        <v>1421</v>
      </c>
      <c r="T268" s="41" t="s">
        <v>1426</v>
      </c>
      <c r="U268" s="41" t="s">
        <v>1421</v>
      </c>
      <c r="V268" s="45" t="s">
        <v>198</v>
      </c>
      <c r="W268" s="41">
        <v>6613</v>
      </c>
      <c r="X268" s="41" t="s">
        <v>1427</v>
      </c>
      <c r="Y268" s="46" t="s">
        <v>1428</v>
      </c>
      <c r="Z268" s="47" t="s">
        <v>209</v>
      </c>
      <c r="AA268" s="44">
        <v>10</v>
      </c>
      <c r="AB268" s="49">
        <v>0</v>
      </c>
      <c r="AC268" s="45" t="s">
        <v>84</v>
      </c>
      <c r="AD268" s="44" t="s">
        <v>178</v>
      </c>
      <c r="AE268" s="50" t="s">
        <v>86</v>
      </c>
      <c r="AF268" s="45">
        <v>0</v>
      </c>
      <c r="AG268" s="45">
        <v>60</v>
      </c>
      <c r="AH268" s="45">
        <v>60.01</v>
      </c>
      <c r="AI268" s="45">
        <v>90</v>
      </c>
      <c r="AJ268" s="45">
        <v>90.01</v>
      </c>
      <c r="AK268" s="51">
        <v>110</v>
      </c>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row>
    <row r="269" spans="1:64">
      <c r="A269" s="40">
        <v>2</v>
      </c>
      <c r="B269" s="41" t="s">
        <v>67</v>
      </c>
      <c r="C269" s="41">
        <v>2</v>
      </c>
      <c r="D269" s="41" t="s">
        <v>68</v>
      </c>
      <c r="E269" s="41">
        <v>3</v>
      </c>
      <c r="F269" s="41" t="s">
        <v>1339</v>
      </c>
      <c r="G269" s="41">
        <v>1</v>
      </c>
      <c r="H269" s="41" t="s">
        <v>585</v>
      </c>
      <c r="I269" s="41">
        <v>4</v>
      </c>
      <c r="J269" s="41" t="s">
        <v>586</v>
      </c>
      <c r="K269" s="41" t="s">
        <v>1340</v>
      </c>
      <c r="L269" s="41" t="s">
        <v>1341</v>
      </c>
      <c r="M269" s="42">
        <v>201</v>
      </c>
      <c r="N269" s="41" t="s">
        <v>1342</v>
      </c>
      <c r="O269" s="43">
        <v>6</v>
      </c>
      <c r="P269" s="44" t="s">
        <v>1398</v>
      </c>
      <c r="Q269" s="40" t="s">
        <v>87</v>
      </c>
      <c r="R269" s="41" t="s">
        <v>1429</v>
      </c>
      <c r="S269" s="41" t="s">
        <v>1421</v>
      </c>
      <c r="T269" s="41" t="s">
        <v>1426</v>
      </c>
      <c r="U269" s="41" t="s">
        <v>1421</v>
      </c>
      <c r="V269" s="45" t="s">
        <v>80</v>
      </c>
      <c r="W269" s="41">
        <v>6614</v>
      </c>
      <c r="X269" s="41" t="s">
        <v>1430</v>
      </c>
      <c r="Y269" s="46" t="s">
        <v>1431</v>
      </c>
      <c r="Z269" s="47" t="s">
        <v>209</v>
      </c>
      <c r="AA269" s="44">
        <v>10</v>
      </c>
      <c r="AB269" s="49">
        <v>0</v>
      </c>
      <c r="AC269" s="45" t="s">
        <v>84</v>
      </c>
      <c r="AD269" s="44" t="s">
        <v>85</v>
      </c>
      <c r="AE269" s="50" t="s">
        <v>450</v>
      </c>
      <c r="AF269" s="45">
        <v>0</v>
      </c>
      <c r="AG269" s="45">
        <v>60</v>
      </c>
      <c r="AH269" s="45">
        <v>60.01</v>
      </c>
      <c r="AI269" s="45">
        <v>80</v>
      </c>
      <c r="AJ269" s="45">
        <v>80.010000000000005</v>
      </c>
      <c r="AK269" s="51">
        <v>110</v>
      </c>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row>
    <row r="270" spans="1:64">
      <c r="A270" s="40">
        <v>2</v>
      </c>
      <c r="B270" s="41" t="s">
        <v>67</v>
      </c>
      <c r="C270" s="41">
        <v>2</v>
      </c>
      <c r="D270" s="41" t="s">
        <v>68</v>
      </c>
      <c r="E270" s="41">
        <v>3</v>
      </c>
      <c r="F270" s="41" t="s">
        <v>1339</v>
      </c>
      <c r="G270" s="41">
        <v>1</v>
      </c>
      <c r="H270" s="41" t="s">
        <v>585</v>
      </c>
      <c r="I270" s="41">
        <v>4</v>
      </c>
      <c r="J270" s="41" t="s">
        <v>586</v>
      </c>
      <c r="K270" s="41" t="s">
        <v>1340</v>
      </c>
      <c r="L270" s="41" t="s">
        <v>1341</v>
      </c>
      <c r="M270" s="42">
        <v>201</v>
      </c>
      <c r="N270" s="41" t="s">
        <v>1342</v>
      </c>
      <c r="O270" s="43">
        <v>8</v>
      </c>
      <c r="P270" s="44" t="s">
        <v>1403</v>
      </c>
      <c r="Q270" s="40" t="s">
        <v>87</v>
      </c>
      <c r="R270" s="41" t="s">
        <v>1432</v>
      </c>
      <c r="S270" s="41" t="s">
        <v>1433</v>
      </c>
      <c r="T270" s="41" t="s">
        <v>1434</v>
      </c>
      <c r="U270" s="41" t="s">
        <v>1433</v>
      </c>
      <c r="V270" s="45" t="s">
        <v>80</v>
      </c>
      <c r="W270" s="41">
        <v>6615</v>
      </c>
      <c r="X270" s="41" t="s">
        <v>1435</v>
      </c>
      <c r="Y270" s="46" t="s">
        <v>1436</v>
      </c>
      <c r="Z270" s="47" t="s">
        <v>463</v>
      </c>
      <c r="AA270" s="44">
        <v>2</v>
      </c>
      <c r="AB270" s="49">
        <v>0</v>
      </c>
      <c r="AC270" s="45" t="s">
        <v>84</v>
      </c>
      <c r="AD270" s="44" t="s">
        <v>85</v>
      </c>
      <c r="AE270" s="50" t="s">
        <v>86</v>
      </c>
      <c r="AF270" s="45">
        <v>0</v>
      </c>
      <c r="AG270" s="45">
        <v>50</v>
      </c>
      <c r="AH270" s="45">
        <v>50.01</v>
      </c>
      <c r="AI270" s="45">
        <v>80</v>
      </c>
      <c r="AJ270" s="45">
        <v>80.010000000000005</v>
      </c>
      <c r="AK270" s="51">
        <v>110</v>
      </c>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row>
    <row r="271" spans="1:64">
      <c r="A271" s="40">
        <v>2</v>
      </c>
      <c r="B271" s="41" t="s">
        <v>67</v>
      </c>
      <c r="C271" s="41">
        <v>2</v>
      </c>
      <c r="D271" s="41" t="s">
        <v>68</v>
      </c>
      <c r="E271" s="41">
        <v>3</v>
      </c>
      <c r="F271" s="41" t="s">
        <v>1339</v>
      </c>
      <c r="G271" s="41">
        <v>1</v>
      </c>
      <c r="H271" s="41" t="s">
        <v>585</v>
      </c>
      <c r="I271" s="41">
        <v>4</v>
      </c>
      <c r="J271" s="41" t="s">
        <v>586</v>
      </c>
      <c r="K271" s="41" t="s">
        <v>1340</v>
      </c>
      <c r="L271" s="41" t="s">
        <v>1341</v>
      </c>
      <c r="M271" s="42">
        <v>201</v>
      </c>
      <c r="N271" s="41" t="s">
        <v>1342</v>
      </c>
      <c r="O271" s="43">
        <v>7</v>
      </c>
      <c r="P271" s="44" t="s">
        <v>1407</v>
      </c>
      <c r="Q271" s="40" t="s">
        <v>87</v>
      </c>
      <c r="R271" s="41" t="s">
        <v>1437</v>
      </c>
      <c r="S271" s="41" t="s">
        <v>1421</v>
      </c>
      <c r="T271" s="41" t="s">
        <v>1438</v>
      </c>
      <c r="U271" s="41" t="s">
        <v>1421</v>
      </c>
      <c r="V271" s="45" t="s">
        <v>80</v>
      </c>
      <c r="W271" s="41">
        <v>6616</v>
      </c>
      <c r="X271" s="41" t="s">
        <v>1439</v>
      </c>
      <c r="Y271" s="46" t="s">
        <v>1440</v>
      </c>
      <c r="Z271" s="47" t="s">
        <v>209</v>
      </c>
      <c r="AA271" s="44">
        <v>100</v>
      </c>
      <c r="AB271" s="49">
        <v>0</v>
      </c>
      <c r="AC271" s="45" t="s">
        <v>84</v>
      </c>
      <c r="AD271" s="44" t="s">
        <v>85</v>
      </c>
      <c r="AE271" s="50" t="s">
        <v>86</v>
      </c>
      <c r="AF271" s="45">
        <v>0</v>
      </c>
      <c r="AG271" s="45">
        <v>60</v>
      </c>
      <c r="AH271" s="45">
        <v>60.01</v>
      </c>
      <c r="AI271" s="45">
        <v>80</v>
      </c>
      <c r="AJ271" s="45">
        <v>80.010000000000005</v>
      </c>
      <c r="AK271" s="51">
        <v>110</v>
      </c>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row>
    <row r="272" spans="1:64">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row>
  </sheetData>
  <autoFilter ref="A7:BM271">
    <filterColumn colId="12"/>
  </autoFilter>
  <mergeCells count="5">
    <mergeCell ref="A6:P6"/>
    <mergeCell ref="Q6:AA6"/>
    <mergeCell ref="AB6:AD6"/>
    <mergeCell ref="AE6:AK6"/>
    <mergeCell ref="AL6:AX6"/>
  </mergeCells>
  <dataValidations count="1">
    <dataValidation type="decimal" allowBlank="1" showInputMessage="1" showErrorMessage="1" sqref="AL8:AW142 AZ25:BB38 AL143:AL178 AN220:AO223 AO232:AT235 AO225:AO228 AN225:AN235 AR220:AT231 AU220:AW235 AP220:AQ228 BG89 AL179:AW219 AM143:AW176 AM177:AY178 AX234:AX235 BC179:BC181 AL236:AW250 BA214:BC221 BC25:BC63 BB92:BB108 AZ182:BD192 AZ197:BC199 BB200:BC204 AZ245:BC250 AZ214:AZ235 AZ237:BC242 BK89:BK91 AM220:AM235 AL234:AL235">
      <formula1>-9.99999999999999E+22</formula1>
      <formula2>9.99999999999999E+28</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Mitzue</dc:creator>
  <cp:lastModifiedBy>Mitzue</cp:lastModifiedBy>
  <dcterms:created xsi:type="dcterms:W3CDTF">2015-06-08T21:25:37Z</dcterms:created>
  <dcterms:modified xsi:type="dcterms:W3CDTF">2015-07-31T20:47:38Z</dcterms:modified>
</cp:coreProperties>
</file>