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5725"/>
</workbook>
</file>

<file path=xl/calcChain.xml><?xml version="1.0" encoding="utf-8"?>
<calcChain xmlns="http://schemas.openxmlformats.org/spreadsheetml/2006/main">
  <c r="C35" i="1"/>
  <c r="B35"/>
  <c r="C13"/>
  <c r="C37" s="1"/>
  <c r="C31" i="4"/>
  <c r="F28"/>
  <c r="F31" s="1"/>
  <c r="C27"/>
  <c r="C33" s="1"/>
  <c r="C20"/>
  <c r="F18"/>
  <c r="F20" s="1"/>
  <c r="F33" l="1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<sst xmlns="http://schemas.openxmlformats.org/spreadsheetml/2006/main" count="72" uniqueCount="70">
  <si>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</si>
  <si>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</si>
  <si>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</si>
  <si>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</si>
  <si>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</si>
  <si>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</si>
  <si>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</si>
  <si>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</si>
  <si>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</si>
  <si>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</si>
  <si>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</si>
  <si>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</si>
  <si>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</si>
  <si>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</si>
  <si>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</si>
  <si>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</si>
  <si>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</si>
  <si>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</si>
  <si>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</si>
  <si>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</si>
  <si>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</si>
  <si>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</si>
  <si>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</si>
  <si>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</si>
  <si>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</si>
  <si>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</si>
  <si>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</si>
  <si>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</si>
  <si>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</si>
  <si>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</si>
  <si>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</si>
  <si>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</si>
  <si>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</si>
  <si>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</si>
  <si>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</si>
  <si>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</si>
  <si>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</si>
  <si>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</si>
  <si>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</si>
  <si>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</si>
  <si>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</si>
  <si>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</si>
  <si>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</si>
  <si>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</si>
  <si>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</si>
  <si>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</si>
  <si>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</si>
  <si>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</si>
  <si>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</si>
  <si>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</si>
  <si>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</si>
  <si>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</si>
  <si>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</si>
  <si>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</si>
  <si>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</si>
  <si>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</si>
  <si>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</si>
  <si>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</si>
  <si>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</si>
  <si>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</si>
  <si>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</si>
  <si>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</si>
  <si>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</si>
  <si>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</si>
  <si>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</si>
  <si>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</si>
  <si>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</si>
  <si>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</si>
  <si>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 Junio 2016</t>
  </si>
  <si>
    <t xml:space="preserve">              Estado de Resultados al 30 de Junio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</si>
</sst>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142875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9050"/>
          <a:ext cx="41052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4"/>
  <sheetViews>
    <sheetView topLeftCell="A16" workbookViewId="0">
      <selection activeCell="F37" sqref="F37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42000</v>
      </c>
      <c r="D13" s="5"/>
      <c r="E13" s="1" t="s">
        <v>10</v>
      </c>
      <c r="F13" s="6">
        <v>527469.56000000006</v>
      </c>
    </row>
    <row r="14" spans="1:6">
      <c r="A14" s="1"/>
      <c r="B14" s="1" t="s">
        <v>2</v>
      </c>
      <c r="C14" s="6">
        <v>62555.77</v>
      </c>
      <c r="D14" s="5"/>
      <c r="E14" s="1" t="s">
        <v>11</v>
      </c>
      <c r="F14" s="6">
        <v>0</v>
      </c>
    </row>
    <row r="15" spans="1:6">
      <c r="A15" s="1"/>
      <c r="B15" s="1" t="s">
        <v>3</v>
      </c>
      <c r="C15" s="6">
        <v>34.799999999999997</v>
      </c>
      <c r="D15" s="5"/>
      <c r="E15" s="31"/>
      <c r="F15" s="5"/>
    </row>
    <row r="16" spans="1:6">
      <c r="A16" s="1"/>
      <c r="B16" s="1" t="s">
        <v>4</v>
      </c>
      <c r="C16" s="38">
        <v>700477.68</v>
      </c>
      <c r="D16" s="5"/>
      <c r="E16" s="1"/>
      <c r="F16" s="33"/>
    </row>
    <row r="17" spans="1:6" ht="15">
      <c r="A17" s="1"/>
      <c r="B17" s="1" t="s">
        <v>5</v>
      </c>
      <c r="C17" s="6">
        <v>689021.31</v>
      </c>
      <c r="D17" s="5"/>
      <c r="E17" s="2"/>
      <c r="F17" s="10"/>
    </row>
    <row r="18" spans="1:6" ht="15">
      <c r="A18" s="1"/>
      <c r="B18" s="1" t="s">
        <v>6</v>
      </c>
      <c r="C18" s="6">
        <v>12500</v>
      </c>
      <c r="D18" s="5"/>
      <c r="E18" s="8" t="s">
        <v>43</v>
      </c>
      <c r="F18" s="17">
        <f>SUM(F13:F15)</f>
        <v>527469.56000000006</v>
      </c>
    </row>
    <row r="19" spans="1:6" ht="15">
      <c r="A19" s="1"/>
      <c r="B19" s="1" t="s">
        <v>7</v>
      </c>
      <c r="C19" s="39">
        <v>20880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1527469.56</v>
      </c>
      <c r="D20" s="5"/>
      <c r="E20" s="8" t="s">
        <v>44</v>
      </c>
      <c r="F20" s="34">
        <f>F18</f>
        <v>527469.56000000006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71038625.030000001</v>
      </c>
      <c r="D24" s="2"/>
      <c r="E24" s="1" t="s">
        <v>13</v>
      </c>
      <c r="F24" s="6">
        <v>1000000</v>
      </c>
    </row>
    <row r="25" spans="1:6">
      <c r="A25" s="1"/>
      <c r="B25" s="1" t="s">
        <v>31</v>
      </c>
      <c r="C25" s="6">
        <v>21911394.140000001</v>
      </c>
      <c r="D25" s="6"/>
      <c r="E25" s="1" t="s">
        <v>14</v>
      </c>
      <c r="F25" s="6">
        <v>327921216.5</v>
      </c>
    </row>
    <row r="26" spans="1:6">
      <c r="A26" s="1"/>
      <c r="B26" s="1" t="s">
        <v>32</v>
      </c>
      <c r="C26" s="39">
        <v>230541802.44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7">
        <f>SUM(C23:C26)</f>
        <v>327921216.5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328921216.5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235779288.25</v>
      </c>
      <c r="D30" s="6"/>
      <c r="E30" s="1" t="s">
        <v>37</v>
      </c>
      <c r="F30" s="39">
        <v>235779288.25</v>
      </c>
    </row>
    <row r="31" spans="1:6" ht="15">
      <c r="A31" s="1"/>
      <c r="B31" s="8" t="s">
        <v>41</v>
      </c>
      <c r="C31" s="34">
        <f>SUM(C30)</f>
        <v>235779288.25</v>
      </c>
      <c r="D31" s="6"/>
      <c r="E31" s="8" t="s">
        <v>38</v>
      </c>
      <c r="F31" s="17">
        <f>F30+F28</f>
        <v>564700504.75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565227974.30999994</v>
      </c>
      <c r="D33" s="17"/>
      <c r="E33" s="1" t="s">
        <v>16</v>
      </c>
      <c r="F33" s="28">
        <f>SUM(F18+F31)</f>
        <v>565227974.30999994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2" spans="1:6" ht="15">
      <c r="A42" s="30"/>
      <c r="B42" s="13"/>
      <c r="C42" s="13"/>
      <c r="D42" s="13"/>
      <c r="E42" s="13"/>
      <c r="F42" s="13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45"/>
  <sheetViews>
    <sheetView tabSelected="1" workbookViewId="0">
      <selection activeCell="A2" sqref="A2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2192369799.96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2192369799.96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3207604.38</v>
      </c>
      <c r="C17" s="40">
        <v>21521263.030000001</v>
      </c>
    </row>
    <row r="18" spans="1:3">
      <c r="A18" s="25" t="s">
        <v>20</v>
      </c>
      <c r="B18" s="40">
        <v>21271487.120000001</v>
      </c>
      <c r="C18" s="40">
        <v>51335936.729999997</v>
      </c>
    </row>
    <row r="19" spans="1:3">
      <c r="A19" s="25" t="s">
        <v>21</v>
      </c>
      <c r="B19" s="40">
        <v>3646014.12</v>
      </c>
      <c r="C19" s="40">
        <v>22526377.050000001</v>
      </c>
    </row>
    <row r="20" spans="1:3">
      <c r="A20" s="25" t="s">
        <v>22</v>
      </c>
      <c r="B20" s="40">
        <v>1356634.69</v>
      </c>
      <c r="C20" s="40">
        <v>9530333.3800000008</v>
      </c>
    </row>
    <row r="21" spans="1:3">
      <c r="A21" s="25" t="s">
        <v>23</v>
      </c>
      <c r="B21" s="40">
        <v>15012632.460000001</v>
      </c>
      <c r="C21" s="40">
        <v>99901541.310000002</v>
      </c>
    </row>
    <row r="22" spans="1:3">
      <c r="A22" s="25" t="s">
        <v>54</v>
      </c>
      <c r="B22" s="40">
        <v>827810.3</v>
      </c>
      <c r="C22" s="40">
        <v>5385750.3300000001</v>
      </c>
    </row>
    <row r="23" spans="1:3">
      <c r="A23" s="25" t="s">
        <v>24</v>
      </c>
      <c r="B23" s="40">
        <v>33907602.659999996</v>
      </c>
      <c r="C23" s="40">
        <v>259994602.69</v>
      </c>
    </row>
    <row r="24" spans="1:3">
      <c r="A24" s="25" t="s">
        <v>62</v>
      </c>
      <c r="B24" s="40">
        <v>49276820.450000003</v>
      </c>
      <c r="C24" s="40">
        <v>629367875.62</v>
      </c>
    </row>
    <row r="25" spans="1:3">
      <c r="A25" s="25" t="s">
        <v>59</v>
      </c>
      <c r="B25" s="40">
        <v>6330739.6200000001</v>
      </c>
      <c r="C25" s="40">
        <v>20172139.640000001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14366664.18</v>
      </c>
      <c r="C27" s="40">
        <v>20465746.02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970789.95</v>
      </c>
      <c r="C29" s="40">
        <v>6126150.8700000001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-86153383.769999996</v>
      </c>
      <c r="C31" s="40">
        <v>793162275.74000001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64021416.159999982</v>
      </c>
      <c r="C35" s="41">
        <f>SUM(C16:C33)</f>
        <v>1956590511.7099998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235779288.25000024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elena.villalpando</cp:lastModifiedBy>
  <cp:lastPrinted>2009-05-26T16:14:16Z</cp:lastPrinted>
  <dcterms:created xsi:type="dcterms:W3CDTF">2001-06-08T16:31:57Z</dcterms:created>
  <dcterms:modified xsi:type="dcterms:W3CDTF">2016-07-13T19:03:50Z</dcterms:modified>
</cp:coreProperties>
</file>