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1" i="4"/>
  <c r="F28"/>
  <c r="F31" s="1"/>
  <c r="C27"/>
  <c r="C20"/>
  <c r="F18"/>
  <c r="F20" s="1"/>
  <c r="C37" i="1" l="1"/>
  <c r="C33" i="4"/>
  <c r="F33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<sst xmlns="http://schemas.openxmlformats.org/spreadsheetml/2006/main" count="72" uniqueCount="70">
  <si>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</si>
  <si>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</si>
  <si>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</si>
  <si>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</si>
  <si>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</si>
  <si>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</si>
  <si>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</si>
  <si>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</si>
  <si>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</si>
  <si>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</si>
  <si>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</si>
  <si>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</si>
  <si>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</si>
  <si>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</si>
  <si>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</si>
  <si>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</si>
  <si>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</si>
  <si>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</si>
  <si>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</si>
  <si>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</si>
  <si>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</si>
  <si>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</si>
  <si>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</si>
  <si>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</si>
  <si>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</si>
  <si>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</si>
  <si>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</si>
  <si>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</si>
  <si>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</si>
  <si>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</si>
  <si>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</si>
  <si>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</si>
  <si>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</si>
  <si>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</si>
  <si>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</si>
  <si>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</si>
  <si>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</si>
  <si>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</si>
  <si>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</si>
  <si>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</si>
  <si>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</si>
  <si>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</si>
  <si>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</si>
  <si>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</si>
  <si>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</si>
  <si>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</si>
  <si>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</si>
  <si>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</si>
  <si>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</si>
  <si>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</si>
  <si>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</si>
  <si>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</si>
  <si>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</si>
  <si>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</si>
  <si>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</si>
  <si>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</si>
  <si>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</si>
  <si>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</si>
  <si>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</si>
  <si>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</si>
  <si>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</si>
  <si>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</si>
  <si>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</si>
  <si>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</si>
  <si>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</si>
  <si>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</si>
  <si>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</si>
  <si>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</si>
  <si>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30 de Noviembre de 2016</t>
  </si>
  <si>
    <t xml:space="preserve">              Estado de Resultados al 30 de Noviembre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</si>
</sst>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opLeftCell="A3" workbookViewId="0">
      <selection activeCell="D39" sqref="D39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19926.66</v>
      </c>
      <c r="D13" s="5"/>
      <c r="E13" s="1" t="s">
        <v>10</v>
      </c>
      <c r="F13" s="6">
        <v>282051.34999999998</v>
      </c>
    </row>
    <row r="14" spans="1:6">
      <c r="A14" s="1"/>
      <c r="B14" s="1" t="s">
        <v>2</v>
      </c>
      <c r="C14" s="6">
        <v>463592.16</v>
      </c>
      <c r="D14" s="5"/>
      <c r="E14" s="1" t="s">
        <v>11</v>
      </c>
      <c r="F14" s="6">
        <v>256.10000000000002</v>
      </c>
    </row>
    <row r="15" spans="1:6">
      <c r="A15" s="1"/>
      <c r="B15" s="1" t="s">
        <v>3</v>
      </c>
      <c r="C15" s="6">
        <v>69.599999999999994</v>
      </c>
      <c r="D15" s="5"/>
      <c r="E15" s="31"/>
      <c r="F15" s="5"/>
    </row>
    <row r="16" spans="1:6">
      <c r="A16" s="1"/>
      <c r="B16" s="1" t="s">
        <v>4</v>
      </c>
      <c r="C16" s="38">
        <v>1377885.59</v>
      </c>
      <c r="D16" s="5"/>
      <c r="E16" s="1"/>
      <c r="F16" s="33"/>
    </row>
    <row r="17" spans="1:6" ht="15">
      <c r="A17" s="1"/>
      <c r="B17" s="1" t="s">
        <v>5</v>
      </c>
      <c r="C17" s="6">
        <v>-93854.92</v>
      </c>
      <c r="D17" s="5"/>
      <c r="E17" s="2"/>
      <c r="F17" s="10"/>
    </row>
    <row r="18" spans="1:6" ht="15">
      <c r="A18" s="1"/>
      <c r="B18" s="1" t="s">
        <v>6</v>
      </c>
      <c r="C18" s="6">
        <v>8042.27</v>
      </c>
      <c r="D18" s="5"/>
      <c r="E18" s="8" t="s">
        <v>43</v>
      </c>
      <c r="F18" s="17">
        <f>SUM(F13:F15)</f>
        <v>282307.44999999995</v>
      </c>
    </row>
    <row r="19" spans="1:6" ht="15">
      <c r="A19" s="1"/>
      <c r="B19" s="1" t="s">
        <v>7</v>
      </c>
      <c r="C19" s="39">
        <v>6649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1782310.36</v>
      </c>
      <c r="D20" s="5"/>
      <c r="E20" s="8" t="s">
        <v>44</v>
      </c>
      <c r="F20" s="34">
        <f>F18</f>
        <v>282307.44999999995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70351729.469999999</v>
      </c>
      <c r="D24" s="2"/>
      <c r="E24" s="1" t="s">
        <v>13</v>
      </c>
      <c r="F24" s="6">
        <v>1500000</v>
      </c>
    </row>
    <row r="25" spans="1:6">
      <c r="A25" s="1"/>
      <c r="B25" s="1" t="s">
        <v>31</v>
      </c>
      <c r="C25" s="6">
        <v>20237727.050000001</v>
      </c>
      <c r="D25" s="6"/>
      <c r="E25" s="1" t="s">
        <v>14</v>
      </c>
      <c r="F25" s="6">
        <v>326312973.75999999</v>
      </c>
    </row>
    <row r="26" spans="1:6">
      <c r="A26" s="1"/>
      <c r="B26" s="1" t="s">
        <v>32</v>
      </c>
      <c r="C26" s="39">
        <v>231294122.34999999</v>
      </c>
      <c r="D26" s="6"/>
      <c r="E26" s="1" t="s">
        <v>47</v>
      </c>
      <c r="F26" s="6">
        <v>2.91</v>
      </c>
    </row>
    <row r="27" spans="1:6" ht="15">
      <c r="A27" s="1"/>
      <c r="B27" s="8" t="s">
        <v>40</v>
      </c>
      <c r="C27" s="17">
        <f>SUM(C23:C26)</f>
        <v>326312973.75999999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327812976.67000002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94275714.950000003</v>
      </c>
      <c r="D30" s="6"/>
      <c r="E30" s="1" t="s">
        <v>37</v>
      </c>
      <c r="F30" s="39">
        <v>94275714.950000003</v>
      </c>
    </row>
    <row r="31" spans="1:6" ht="15">
      <c r="A31" s="1"/>
      <c r="B31" s="8" t="s">
        <v>41</v>
      </c>
      <c r="C31" s="34">
        <f>SUM(C30)</f>
        <v>94275714.950000003</v>
      </c>
      <c r="D31" s="6"/>
      <c r="E31" s="8" t="s">
        <v>38</v>
      </c>
      <c r="F31" s="17">
        <f>F30+F28</f>
        <v>422088691.62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422370999.06999999</v>
      </c>
      <c r="D33" s="17"/>
      <c r="E33" s="1" t="s">
        <v>16</v>
      </c>
      <c r="F33" s="28">
        <f>SUM(F18+F31)</f>
        <v>422370999.06999999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B36" sqref="B36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2446604348.27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2446604348.27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>
        <v>0</v>
      </c>
      <c r="C16" s="40">
        <v>0</v>
      </c>
    </row>
    <row r="17" spans="1:3">
      <c r="A17" s="25" t="s">
        <v>25</v>
      </c>
      <c r="B17" s="40">
        <v>3319527.2</v>
      </c>
      <c r="C17" s="40">
        <v>39523240.270000003</v>
      </c>
    </row>
    <row r="18" spans="1:3">
      <c r="A18" s="25" t="s">
        <v>20</v>
      </c>
      <c r="B18" s="40">
        <v>5054800.4400000004</v>
      </c>
      <c r="C18" s="40">
        <v>101137954.65000001</v>
      </c>
    </row>
    <row r="19" spans="1:3">
      <c r="A19" s="25" t="s">
        <v>21</v>
      </c>
      <c r="B19" s="40">
        <v>8853383.1699999999</v>
      </c>
      <c r="C19" s="40">
        <v>48568341.960000001</v>
      </c>
    </row>
    <row r="20" spans="1:3">
      <c r="A20" s="25" t="s">
        <v>22</v>
      </c>
      <c r="B20" s="40">
        <v>1745851.22</v>
      </c>
      <c r="C20" s="40">
        <v>18188093.149999999</v>
      </c>
    </row>
    <row r="21" spans="1:3">
      <c r="A21" s="25" t="s">
        <v>23</v>
      </c>
      <c r="B21" s="40">
        <v>22592592.289999999</v>
      </c>
      <c r="C21" s="40">
        <v>205247949.25999999</v>
      </c>
    </row>
    <row r="22" spans="1:3">
      <c r="A22" s="25" t="s">
        <v>54</v>
      </c>
      <c r="B22" s="40">
        <v>859059.38</v>
      </c>
      <c r="C22" s="40">
        <v>9833606.9199999999</v>
      </c>
    </row>
    <row r="23" spans="1:3">
      <c r="A23" s="25" t="s">
        <v>24</v>
      </c>
      <c r="B23" s="40">
        <v>43066122.310000002</v>
      </c>
      <c r="C23" s="40">
        <v>475529465.57999998</v>
      </c>
    </row>
    <row r="24" spans="1:3">
      <c r="A24" s="25" t="s">
        <v>62</v>
      </c>
      <c r="B24" s="40">
        <v>46237820</v>
      </c>
      <c r="C24" s="40">
        <v>1089522470.8299999</v>
      </c>
    </row>
    <row r="25" spans="1:3">
      <c r="A25" s="25" t="s">
        <v>59</v>
      </c>
      <c r="B25" s="40">
        <v>3203700.01</v>
      </c>
      <c r="C25" s="40">
        <v>43093039.659999996</v>
      </c>
    </row>
    <row r="26" spans="1:3">
      <c r="A26" s="25" t="s">
        <v>63</v>
      </c>
      <c r="B26" s="40">
        <v>0</v>
      </c>
      <c r="C26" s="40">
        <v>17100519.300000001</v>
      </c>
    </row>
    <row r="27" spans="1:3">
      <c r="A27" s="25" t="s">
        <v>64</v>
      </c>
      <c r="B27" s="40">
        <v>0</v>
      </c>
      <c r="C27" s="40">
        <v>20465746.02</v>
      </c>
    </row>
    <row r="28" spans="1:3">
      <c r="A28" s="25" t="s">
        <v>27</v>
      </c>
      <c r="B28" s="40">
        <v>0</v>
      </c>
      <c r="C28" s="40">
        <v>0</v>
      </c>
    </row>
    <row r="29" spans="1:3">
      <c r="A29" s="25" t="s">
        <v>26</v>
      </c>
      <c r="B29" s="40">
        <v>945367.63</v>
      </c>
      <c r="C29" s="40">
        <v>11090820.08</v>
      </c>
    </row>
    <row r="30" spans="1:3">
      <c r="A30" s="25" t="s">
        <v>53</v>
      </c>
      <c r="B30" s="40">
        <v>0</v>
      </c>
      <c r="C30" s="40">
        <v>0</v>
      </c>
    </row>
    <row r="31" spans="1:3">
      <c r="A31" s="25" t="s">
        <v>33</v>
      </c>
      <c r="B31" s="40">
        <v>-79499096.730000004</v>
      </c>
      <c r="C31" s="40">
        <v>273027386.08999997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>
        <v>0</v>
      </c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56379126.920000002</v>
      </c>
      <c r="C35" s="41">
        <f>SUM(C16:C33)</f>
        <v>2352328633.77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94275714.5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2016-12-09T20:17:35Z</dcterms:modified>
</cp:coreProperties>
</file>