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-29\Desktop\"/>
    </mc:Choice>
  </mc:AlternateContent>
  <bookViews>
    <workbookView xWindow="0" yWindow="0" windowWidth="20490" windowHeight="7755"/>
  </bookViews>
  <sheets>
    <sheet name="EQUIPO DE COMPUTO GENERAL" sheetId="7" r:id="rId1"/>
  </sheets>
  <calcPr calcId="152511"/>
</workbook>
</file>

<file path=xl/calcChain.xml><?xml version="1.0" encoding="utf-8"?>
<calcChain xmlns="http://schemas.openxmlformats.org/spreadsheetml/2006/main">
  <c r="M74" i="7" l="1"/>
  <c r="L74" i="7"/>
  <c r="K74" i="7"/>
  <c r="L71" i="7" l="1"/>
  <c r="L69" i="7" l="1"/>
  <c r="M69" i="7" s="1"/>
  <c r="L70" i="7"/>
  <c r="M70" i="7" s="1"/>
  <c r="M71" i="7"/>
  <c r="L68" i="7"/>
  <c r="M68" i="7" s="1"/>
  <c r="K19" i="7" l="1"/>
  <c r="L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 s="1"/>
  <c r="K31" i="7"/>
  <c r="L31" i="7" s="1"/>
  <c r="K32" i="7"/>
  <c r="L32" i="7" s="1"/>
  <c r="K33" i="7"/>
  <c r="L33" i="7" s="1"/>
  <c r="K34" i="7"/>
  <c r="L34" i="7" s="1"/>
  <c r="K35" i="7"/>
  <c r="L35" i="7" s="1"/>
  <c r="K36" i="7"/>
  <c r="L36" i="7" s="1"/>
  <c r="K37" i="7"/>
  <c r="L37" i="7" s="1"/>
  <c r="K38" i="7"/>
  <c r="L38" i="7" s="1"/>
  <c r="K39" i="7"/>
  <c r="L39" i="7" s="1"/>
  <c r="K40" i="7"/>
  <c r="L40" i="7" s="1"/>
  <c r="K41" i="7"/>
  <c r="L41" i="7" s="1"/>
  <c r="K42" i="7"/>
  <c r="L42" i="7" s="1"/>
  <c r="K43" i="7"/>
  <c r="L43" i="7" s="1"/>
  <c r="K44" i="7"/>
  <c r="L44" i="7" s="1"/>
  <c r="K45" i="7"/>
  <c r="L45" i="7" s="1"/>
  <c r="K46" i="7"/>
  <c r="L46" i="7" s="1"/>
  <c r="K47" i="7"/>
  <c r="L47" i="7" s="1"/>
  <c r="K48" i="7"/>
  <c r="L48" i="7" s="1"/>
  <c r="K49" i="7"/>
  <c r="L49" i="7" s="1"/>
  <c r="K50" i="7"/>
  <c r="L50" i="7" s="1"/>
  <c r="K51" i="7"/>
  <c r="L51" i="7" s="1"/>
  <c r="K52" i="7"/>
  <c r="L52" i="7" s="1"/>
  <c r="K53" i="7"/>
  <c r="L53" i="7" s="1"/>
  <c r="K54" i="7"/>
  <c r="L54" i="7" s="1"/>
  <c r="K55" i="7"/>
  <c r="L55" i="7" s="1"/>
  <c r="K56" i="7"/>
  <c r="L56" i="7" s="1"/>
  <c r="K57" i="7"/>
  <c r="L57" i="7" s="1"/>
  <c r="K58" i="7"/>
  <c r="L58" i="7" s="1"/>
  <c r="K59" i="7"/>
  <c r="L59" i="7" s="1"/>
  <c r="K60" i="7"/>
  <c r="L60" i="7" s="1"/>
  <c r="K61" i="7"/>
  <c r="L61" i="7" s="1"/>
  <c r="K62" i="7"/>
  <c r="L62" i="7" s="1"/>
  <c r="K63" i="7"/>
  <c r="L63" i="7" s="1"/>
  <c r="K64" i="7"/>
  <c r="L64" i="7" s="1"/>
  <c r="K65" i="7"/>
  <c r="L65" i="7" s="1"/>
  <c r="K66" i="7"/>
  <c r="L66" i="7" s="1"/>
  <c r="K67" i="7"/>
  <c r="L67" i="7" s="1"/>
  <c r="K14" i="7"/>
  <c r="L14" i="7" s="1"/>
  <c r="K15" i="7"/>
  <c r="L15" i="7" s="1"/>
  <c r="K16" i="7"/>
  <c r="L16" i="7" s="1"/>
  <c r="K17" i="7"/>
  <c r="L17" i="7" s="1"/>
  <c r="K18" i="7"/>
  <c r="L18" i="7" s="1"/>
  <c r="K13" i="7"/>
  <c r="L13" i="7" l="1"/>
</calcChain>
</file>

<file path=xl/sharedStrings.xml><?xml version="1.0" encoding="utf-8"?>
<sst xmlns="http://schemas.openxmlformats.org/spreadsheetml/2006/main" count="755" uniqueCount="208">
  <si>
    <t>No.</t>
  </si>
  <si>
    <t>UBICACIÓN</t>
  </si>
  <si>
    <t>DIRECCION GENERAL</t>
  </si>
  <si>
    <t>AREA</t>
  </si>
  <si>
    <t>BUENO</t>
  </si>
  <si>
    <t>SECRETARIA DE INNOVACION, CIENCIA Y TECNOLOGIA</t>
  </si>
  <si>
    <t>RESGUARDANTE</t>
  </si>
  <si>
    <t>OBSERVACIONES</t>
  </si>
  <si>
    <t>COSTO DEL BIEN</t>
  </si>
  <si>
    <t>NOMBRAMIENTO</t>
  </si>
  <si>
    <t>GOBIERNO DEL ESTADO DE JALISCO</t>
  </si>
  <si>
    <t>DOMICILIO</t>
  </si>
  <si>
    <t xml:space="preserve"> DE CONTROL</t>
  </si>
  <si>
    <t>PROCESO</t>
  </si>
  <si>
    <t>CLEMENTE RAFAEL ZEPEDA ZEPEDA</t>
  </si>
  <si>
    <t>LAP TOP</t>
  </si>
  <si>
    <t>SERIE CNU4169KNV</t>
  </si>
  <si>
    <t>IMPRESORA</t>
  </si>
  <si>
    <t>IMPRESORA LASSER MODELO SL-M4020FD</t>
  </si>
  <si>
    <t>SERIE 2D7YBJBF2000ZL</t>
  </si>
  <si>
    <t>ACTIVO</t>
  </si>
  <si>
    <t xml:space="preserve">CAÑON </t>
  </si>
  <si>
    <t>DIRECCION AREA DE SISTEMAS</t>
  </si>
  <si>
    <t>SERIE CNU4169KPD</t>
  </si>
  <si>
    <t>FACTURA FMG961. O.C. 54555 (SEA)</t>
  </si>
  <si>
    <t>FACTURA FMG961 O.C. 54555 (SEA)</t>
  </si>
  <si>
    <t>SERIE CNU4169KQ5</t>
  </si>
  <si>
    <t>SWITCH</t>
  </si>
  <si>
    <t>SWITCH CISCO MOD CATALYST 3750 DE 48 PUERTOS</t>
  </si>
  <si>
    <t xml:space="preserve">SWITCH </t>
  </si>
  <si>
    <t>DONACION GOBIERNO DEL ESTADO DE JALISCO. SUBSECRETARIA DE ADMINISTRACION. FOLIO 016</t>
  </si>
  <si>
    <t>SERIE FDO1145Y02T</t>
  </si>
  <si>
    <t>SERIE FDO1140XOZ9</t>
  </si>
  <si>
    <t>PROYECTOR</t>
  </si>
  <si>
    <t>PROYECTOR OPTOMA DX551</t>
  </si>
  <si>
    <t>SERIE FPC4212ABBAAC0835</t>
  </si>
  <si>
    <t>DONACION GOBIERNO DEL ESTADO DE JALISCO. SUBSECRETARIA DE ADMINISTRACION. FOLIO 0058/14</t>
  </si>
  <si>
    <t>COMPUTADORA LAP TOP HP PROBOOK645G1</t>
  </si>
  <si>
    <t>SERIE CNU4169KV2</t>
  </si>
  <si>
    <t>SERIE CNU4169KP6</t>
  </si>
  <si>
    <t>SERIE CNU4169KPG</t>
  </si>
  <si>
    <t>SERIE CNU4169KL7</t>
  </si>
  <si>
    <t>SERIE CNU4169L0H</t>
  </si>
  <si>
    <t>SERIE CNU4169KLC</t>
  </si>
  <si>
    <t>SERIE CNU4169KM5</t>
  </si>
  <si>
    <t>SERIE CNU4169LHW</t>
  </si>
  <si>
    <t>SERIE CNU4169KMX</t>
  </si>
  <si>
    <t>SERIE CNU4169KN5</t>
  </si>
  <si>
    <t>SERIE CNU4169LOB</t>
  </si>
  <si>
    <t>SERIE CNU4169KMY</t>
  </si>
  <si>
    <t>SERIE CNU4169KND</t>
  </si>
  <si>
    <t>SERIE CNU4169KNX</t>
  </si>
  <si>
    <t>SERIE CNU4169KLG</t>
  </si>
  <si>
    <t>SERIE CNU4169KM9</t>
  </si>
  <si>
    <t>SERIE CNU4169LLX</t>
  </si>
  <si>
    <t>SERIE CNU4169KLM</t>
  </si>
  <si>
    <t>SERIE CNU4169KMF</t>
  </si>
  <si>
    <t>SERIE CNU4169KMR</t>
  </si>
  <si>
    <t>SERIE CNU4169KN3</t>
  </si>
  <si>
    <t>COMPUCAD SA DE CV FACTURA 32792. O.C. 56066 (SEA)</t>
  </si>
  <si>
    <t>SERIE SCG43518P7</t>
  </si>
  <si>
    <t>SERIE SCG43518PT</t>
  </si>
  <si>
    <t>SERIE SCG43518QF</t>
  </si>
  <si>
    <t>SERIE SCG43518QW</t>
  </si>
  <si>
    <t>SERIE SCG43518PO</t>
  </si>
  <si>
    <t>SERIE SCG43518PG</t>
  </si>
  <si>
    <t>SERIE SCG43518QN</t>
  </si>
  <si>
    <t>SERIE SCG43518RG</t>
  </si>
  <si>
    <t>SERIE SCG435187K</t>
  </si>
  <si>
    <t>SERIE SCG435189BH</t>
  </si>
  <si>
    <t>SERIE SCG43518NY</t>
  </si>
  <si>
    <t>SERIE SCG43518P3</t>
  </si>
  <si>
    <t>SERIE SCG43518PP</t>
  </si>
  <si>
    <t>SERIE SCG43518QD</t>
  </si>
  <si>
    <t>SERIE SCG43518Q3</t>
  </si>
  <si>
    <t>SERIE SCG43518QK</t>
  </si>
  <si>
    <t>SERIE SCG43518R9</t>
  </si>
  <si>
    <t>SERIE SCG4351896R</t>
  </si>
  <si>
    <t>SERIE SCG435188V4</t>
  </si>
  <si>
    <t>SERIE SCG4351898W</t>
  </si>
  <si>
    <t>LAP TOP HP PROBOOK MOD. 6475B, PROCESADOR AMD 2.9 GHZ. MEMORIA RAM 4GB. DISCO DURO 500 GB. WINDOWS 7 LICENCIA 00371 OEM 8992671 0008</t>
  </si>
  <si>
    <t xml:space="preserve">P. U. </t>
  </si>
  <si>
    <t>IVA</t>
  </si>
  <si>
    <t>TOTAL</t>
  </si>
  <si>
    <t xml:space="preserve">ESTADO DEL </t>
  </si>
  <si>
    <t>BIEN</t>
  </si>
  <si>
    <t>GABRIEL FLORES VAZQUEZ</t>
  </si>
  <si>
    <t>MARIA GUADALUPE SEPULVEDA CASTRO</t>
  </si>
  <si>
    <t>MARIA FERNANDA ZEPEDA CARDENAS</t>
  </si>
  <si>
    <t xml:space="preserve">COORDINADOR C </t>
  </si>
  <si>
    <t>SERIE CNU4169KMG</t>
  </si>
  <si>
    <t>COORDINADOR EN MEDIOS Y REDES SOCIALES DE INNOVACION</t>
  </si>
  <si>
    <t>SERIE CNU4169KVK</t>
  </si>
  <si>
    <t>SERIE CNU4169KL4</t>
  </si>
  <si>
    <t>ELIZABETH FLETES ARREZOLA</t>
  </si>
  <si>
    <t>SERIE CNU4169KMN</t>
  </si>
  <si>
    <t>ROSA IMELDA ZERMEÑO FREGOSO</t>
  </si>
  <si>
    <t>DANIELA MAGDALENA OCEGUEDA ARCEGA</t>
  </si>
  <si>
    <t>COORDINADOR DE CENTRO DE DIVULGACION.</t>
  </si>
  <si>
    <t>COORDINADOR AREA DE INFORMATICA</t>
  </si>
  <si>
    <t>COMUNICACIÓN SOCIAL</t>
  </si>
  <si>
    <t>CONTROL PATRIMONIAL</t>
  </si>
  <si>
    <t>CONTRALORIA INTERNA</t>
  </si>
  <si>
    <t>AREA DE DESARROLLO DE PLATAFORMAS TECNOLOGICAS Y DE DIVULGACION.</t>
  </si>
  <si>
    <t>PROGAMAS Y PROYECTOS DE INNOVACION</t>
  </si>
  <si>
    <t>DIRECCION GENERAL ADMINISTRATIVA</t>
  </si>
  <si>
    <t>FACTURA s1417 O.C. 54556 (SEA)</t>
  </si>
  <si>
    <t>COMPUCAD SA DE CV. FACTURA 29368 O.C. 54554 (SEA)</t>
  </si>
  <si>
    <t>FACTURA GD-1768. OC. 57660</t>
  </si>
  <si>
    <t>QUEMADOR DE DVD, UGE MARCA LG. MOD. GP65NB60</t>
  </si>
  <si>
    <t>BOCINA</t>
  </si>
  <si>
    <t>QUEMADOR</t>
  </si>
  <si>
    <t>FACTURA 4277 OC. 58339</t>
  </si>
  <si>
    <t xml:space="preserve"> AREA DE SISTEMAS</t>
  </si>
  <si>
    <t>AREA DE SISTEMAS</t>
  </si>
  <si>
    <t>DEFENZA OCTAVIANA OCHOA NUÑEZ</t>
  </si>
  <si>
    <t>N0. DE PESA</t>
  </si>
  <si>
    <t>NO. DE SERIE</t>
  </si>
  <si>
    <t>PESA3103302-10-024-000001</t>
  </si>
  <si>
    <t>ANGEL TORRES GONZÁLEZ</t>
  </si>
  <si>
    <t>ASISTENTE DE PROYECTOS</t>
  </si>
  <si>
    <t>COORDINADOR DE RECURSOS HUMANOS</t>
  </si>
  <si>
    <t>PESA 3103301-10-024-000001</t>
  </si>
  <si>
    <t>PESA 3104400-10-024-000002</t>
  </si>
  <si>
    <t>PESA 3102203-10-024-000002</t>
  </si>
  <si>
    <t>PESA 3106600-10-024-000001</t>
  </si>
  <si>
    <t>DIRECTORA GENERAL ADMINISTRATIVA</t>
  </si>
  <si>
    <t>PESA 3104402-10-024-000002</t>
  </si>
  <si>
    <t>PESA 3102203-10-024-000003</t>
  </si>
  <si>
    <t>PESA 3103302-10-024-000002</t>
  </si>
  <si>
    <t>ALICIA JACQUELINE HERNANDEZ MEJIA</t>
  </si>
  <si>
    <t>PESA 3103304-10-024-000025</t>
  </si>
  <si>
    <t>PESA 3103304-10-024-000026</t>
  </si>
  <si>
    <t>PESA 3103304-10-024-000027</t>
  </si>
  <si>
    <t>PESA 3103304-10-024-000028</t>
  </si>
  <si>
    <t>PESA 3103304-10-024-000029</t>
  </si>
  <si>
    <t>PESA 3103304-10-024-000030</t>
  </si>
  <si>
    <t>PESA 3103304-10-024-000031</t>
  </si>
  <si>
    <t>PESA 3103304-10-024-000032</t>
  </si>
  <si>
    <t>PESA 3103304-10-024-000033</t>
  </si>
  <si>
    <t>PESA 3103304-10-024-000034</t>
  </si>
  <si>
    <t>PESA-3103304-10-024-000035</t>
  </si>
  <si>
    <t>PESA-3103304-10-024-000036</t>
  </si>
  <si>
    <t>PESA-3103304-10-024-000037</t>
  </si>
  <si>
    <t>PESA-3103304-10-024-000038</t>
  </si>
  <si>
    <t>PESA-3103304-10-024-000039</t>
  </si>
  <si>
    <t>PESA-3103304-10-024-000040</t>
  </si>
  <si>
    <t>PESA-3103304-10-024-000041</t>
  </si>
  <si>
    <t>PESA- 3103304-10-024-000023</t>
  </si>
  <si>
    <t>PESA- 3103304-10.024-000024</t>
  </si>
  <si>
    <t>PESA-3106602-10-024-000002</t>
  </si>
  <si>
    <t>SERIE CNU4169KNQ</t>
  </si>
  <si>
    <t>PESA-3103304-10-024-000042</t>
  </si>
  <si>
    <t>AV. FARO 2350,COL. VERDE VALLE</t>
  </si>
  <si>
    <t>PESA-3103304-10-024-000003</t>
  </si>
  <si>
    <t>PESA-3103304-10-024-000004</t>
  </si>
  <si>
    <t>PESA-3103304-10-024-000005</t>
  </si>
  <si>
    <t>PESA-3103304-10-024-000006</t>
  </si>
  <si>
    <t>PESA-3103304-10-024-000007</t>
  </si>
  <si>
    <t>PESA-3103304-10-024-000008</t>
  </si>
  <si>
    <t>PESA-3103304-10-024-000009</t>
  </si>
  <si>
    <t>PESA-3103304-10-024-000010</t>
  </si>
  <si>
    <t>PESA-3103304-10-024-000011</t>
  </si>
  <si>
    <t>PESA-3103304-10-024-000012</t>
  </si>
  <si>
    <t>PESA-3103304-10-024-000013</t>
  </si>
  <si>
    <t>PESA-3103304-10-024-000014</t>
  </si>
  <si>
    <t>PESA-3103304-10-024-000015</t>
  </si>
  <si>
    <t>PESA-3103304-10-024-000016</t>
  </si>
  <si>
    <t>PESA-3103304-10-024-000017</t>
  </si>
  <si>
    <t>PESA-3103304-10-024-000018</t>
  </si>
  <si>
    <t>PESA-3103304-10-024-000019</t>
  </si>
  <si>
    <t>PESA-3103304-10-024-000020</t>
  </si>
  <si>
    <t>PESA-3103304-10-024-000021</t>
  </si>
  <si>
    <t>PESA-3103304-10-024-000022</t>
  </si>
  <si>
    <t>BOCINAS PARA COMPUTADORA ACTEK MOD.F-200</t>
  </si>
  <si>
    <t>BOCINAS PARA COMPUTADORA ACTEK MOS. F-200</t>
  </si>
  <si>
    <t xml:space="preserve"> SERIE 1000033059866</t>
  </si>
  <si>
    <t>SERIE 1000033060332</t>
  </si>
  <si>
    <t>MIGUEL CADENA GARCIA</t>
  </si>
  <si>
    <t>S/NO. PESA</t>
  </si>
  <si>
    <t>FONDO REVOLVENTE</t>
  </si>
  <si>
    <t>COORDINACIÓN DE RECURSOS HUMANOS</t>
  </si>
  <si>
    <t>DIRECCIÓN GENERAL ADMINISTRATIVA</t>
  </si>
  <si>
    <t>DIRECCIÓN GENERAL DE INNOVACIÓN EMPRESARIAL Y SOCIAL</t>
  </si>
  <si>
    <t>DESPACHO DEL SECRETARIO</t>
  </si>
  <si>
    <t>COODINADOR DE PROGAMAS Y PROYECTOS DE INNOVACION</t>
  </si>
  <si>
    <t>COORDINACIÓN GENERAL</t>
  </si>
  <si>
    <t>EQUIPO</t>
  </si>
  <si>
    <t xml:space="preserve">DESCRIPCION </t>
  </si>
  <si>
    <t xml:space="preserve">FECHA DE ALTA </t>
  </si>
  <si>
    <t>CAÑON PROYECTOR NEC NP-M282X</t>
  </si>
  <si>
    <t>SERIE 4Z00262EF</t>
  </si>
  <si>
    <t>SERIE 4Z00113EF</t>
  </si>
  <si>
    <t>HECTOR RAUL MATUS PALACIOS</t>
  </si>
  <si>
    <t>COORDINADOR DE RECURSOS MATERIALES Y SERVS. GENERALES</t>
  </si>
  <si>
    <t>DONACION SUBSECRETARIA DE ADMINISTRACION.</t>
  </si>
  <si>
    <t>COORDINACIÓN DE RECURSOS MATERIALES</t>
  </si>
  <si>
    <t>N.A</t>
  </si>
  <si>
    <t>NA</t>
  </si>
  <si>
    <t>CAÑON PROYECTOR NEC MODELO VE28XB</t>
  </si>
  <si>
    <t xml:space="preserve">SERIE 41F0309ED  </t>
  </si>
  <si>
    <t xml:space="preserve">SERIE 41F0322ED  </t>
  </si>
  <si>
    <t>SERIE 410HRH157113</t>
  </si>
  <si>
    <t>SERIE 410HRWN157105</t>
  </si>
  <si>
    <t xml:space="preserve">           </t>
  </si>
  <si>
    <r>
      <rPr>
        <b/>
        <sz val="16"/>
        <color theme="1"/>
        <rFont val="Calibri"/>
        <family val="2"/>
        <scheme val="minor"/>
      </rPr>
      <t>EQUIPO DE COMPUTO</t>
    </r>
    <r>
      <rPr>
        <sz val="16"/>
        <color theme="1"/>
        <rFont val="Calibri"/>
        <family val="2"/>
        <scheme val="minor"/>
      </rPr>
      <t xml:space="preserve"> </t>
    </r>
  </si>
  <si>
    <t>DIRECCION GENERAL DE CIENCIA Y DESARROLLO TECNOLOGICO.</t>
  </si>
  <si>
    <t>NOTA IMPORTANTE: CON OFICIO SICYT/881/2016, SE SOLICITO A LA DIRECCION DE CONTROL PATRIMONIAL DE LA SUBSECRETARIA DE ADMINISTRACION , LA ASIGNACION DE NUMERO DE PESA, SOLICITANDOLES ADEMAS LA IMPRESIÓN DE TODAS LAS ETIQUETAS DE IDENTIFICACION PATRIMONIAL CORRESPONDIENTES. LO ANTERIOR, EN VIRTUD DE QUE LA SECRETARIA DE INNOVACION, CIENCIA Y TECNOLOGIA, NO CUENTA CON EL SISTEMA PARA CONTROL DE ACTIVOS FIJOS(SICAF).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</si>
</sst>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[$$-80A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Lucida Bright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/>
    <xf numFmtId="0" fontId="0" fillId="0" borderId="0" xfId="0" applyAlignment="1"/>
    <xf numFmtId="165" fontId="3" fillId="0" borderId="0" xfId="0" applyNumberFormat="1" applyFont="1" applyAlignment="1"/>
    <xf numFmtId="166" fontId="0" fillId="0" borderId="0" xfId="0" applyNumberFormat="1" applyAlignment="1"/>
    <xf numFmtId="165" fontId="3" fillId="0" borderId="0" xfId="0" applyNumberFormat="1" applyFont="1" applyAlignment="1">
      <alignment horizontal="center"/>
    </xf>
    <xf numFmtId="0" fontId="0" fillId="2" borderId="0" xfId="0" applyFill="1"/>
    <xf numFmtId="166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 wrapText="1"/>
    </xf>
    <xf numFmtId="164" fontId="0" fillId="2" borderId="1" xfId="1" applyFon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14" fontId="0" fillId="2" borderId="0" xfId="0" applyNumberFormat="1" applyFill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246260</xdr:colOff>
      <xdr:row>0</xdr:row>
      <xdr:rowOff>45905</xdr:rowOff>
    </xdr:from>
    <xdr:to>
      <xdr:col>2</xdr:col>
      <xdr:colOff>3789559</xdr:colOff>
      <xdr:row>6</xdr:row>
      <xdr:rowOff>286208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899" y="45905"/>
          <a:ext cx="3543299" cy="231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="60" zoomScaleNormal="60" workbookViewId="0"/>
  </sheetViews>
  <sheetFormatPr baseColWidth="10" defaultRowHeight="15" x14ac:dyDescent="0.25"/>
  <cols>
    <col min="1" max="1" width="4.42578125" bestFit="1" customWidth="1"/>
    <col min="2" max="2" width="12.42578125" customWidth="1"/>
    <col min="3" max="3" width="57.140625" customWidth="1"/>
    <col min="4" max="4" width="18.5703125" customWidth="1"/>
    <col min="5" max="5" width="24.7109375" customWidth="1"/>
    <col min="6" max="6" width="21.42578125" bestFit="1" customWidth="1"/>
    <col min="7" max="7" width="0.140625" customWidth="1"/>
    <col min="8" max="8" width="21.42578125" customWidth="1"/>
    <col min="9" max="9" width="18.85546875" style="3" hidden="1" customWidth="1"/>
    <col min="10" max="10" width="22" style="3" customWidth="1"/>
    <col min="11" max="11" width="17.28515625" style="3" customWidth="1"/>
    <col min="12" max="13" width="16.140625" style="3" customWidth="1"/>
    <col min="14" max="14" width="0.140625" customWidth="1"/>
    <col min="15" max="15" width="24.5703125" customWidth="1"/>
    <col min="16" max="16" width="21.42578125" customWidth="1"/>
    <col min="17" max="17" width="38.42578125" customWidth="1"/>
  </cols>
  <sheetData>
    <row r="1" spans="1:17" ht="28.5" x14ac:dyDescent="0.45">
      <c r="J1" s="43" t="s">
        <v>10</v>
      </c>
    </row>
    <row r="2" spans="1:17" ht="28.5" x14ac:dyDescent="0.45">
      <c r="J2" s="43"/>
    </row>
    <row r="3" spans="1:17" ht="28.5" x14ac:dyDescent="0.45">
      <c r="J3" s="44" t="s">
        <v>5</v>
      </c>
      <c r="L3" s="9"/>
      <c r="M3" s="9"/>
      <c r="N3" s="7"/>
    </row>
    <row r="4" spans="1:17" ht="28.5" x14ac:dyDescent="0.45">
      <c r="J4" s="43"/>
    </row>
    <row r="5" spans="1:17" ht="27" x14ac:dyDescent="0.35">
      <c r="D5" s="45"/>
      <c r="E5" s="45"/>
      <c r="F5" s="45"/>
      <c r="G5" s="45"/>
      <c r="H5" s="48"/>
      <c r="I5" s="45"/>
      <c r="J5" s="48" t="s">
        <v>105</v>
      </c>
      <c r="K5" s="45"/>
      <c r="L5" s="45"/>
      <c r="M5" s="45"/>
      <c r="N5" s="45"/>
      <c r="O5" s="45"/>
      <c r="P5" s="45"/>
      <c r="Q5" s="45"/>
    </row>
    <row r="6" spans="1:17" ht="21" x14ac:dyDescent="0.35">
      <c r="D6" s="1"/>
      <c r="E6" s="2"/>
      <c r="F6" s="2"/>
      <c r="G6" s="2"/>
      <c r="I6" s="12" t="s">
        <v>204</v>
      </c>
      <c r="J6" s="13"/>
      <c r="K6" s="13"/>
      <c r="L6" s="11"/>
      <c r="O6" s="4"/>
      <c r="P6" s="4"/>
    </row>
    <row r="7" spans="1:17" ht="23.25" x14ac:dyDescent="0.35">
      <c r="D7" s="1"/>
      <c r="E7" s="5"/>
      <c r="F7" s="5"/>
      <c r="G7" s="5"/>
      <c r="H7" s="6"/>
      <c r="J7" s="48" t="s">
        <v>101</v>
      </c>
      <c r="K7" s="9"/>
      <c r="L7" s="11"/>
      <c r="N7" s="6"/>
      <c r="O7" s="8"/>
      <c r="P7" s="8"/>
      <c r="Q7" s="6"/>
    </row>
    <row r="8" spans="1:17" ht="23.25" x14ac:dyDescent="0.35">
      <c r="D8" s="1"/>
      <c r="E8" s="2"/>
      <c r="F8" s="2"/>
      <c r="G8" s="2"/>
      <c r="H8" s="3"/>
      <c r="J8" s="42"/>
      <c r="K8" s="14"/>
      <c r="L8" s="11"/>
      <c r="O8" s="4"/>
      <c r="P8" s="4"/>
    </row>
    <row r="9" spans="1:17" ht="21" x14ac:dyDescent="0.35">
      <c r="D9" s="1"/>
      <c r="E9" s="2"/>
      <c r="F9" s="2"/>
      <c r="G9" s="2"/>
      <c r="H9" s="3"/>
      <c r="J9" s="41" t="s">
        <v>205</v>
      </c>
      <c r="K9" s="2"/>
      <c r="L9" s="11"/>
      <c r="O9" s="4"/>
      <c r="P9" s="4"/>
    </row>
    <row r="10" spans="1:17" ht="21" x14ac:dyDescent="0.35">
      <c r="J10" s="41"/>
    </row>
    <row r="11" spans="1:17" x14ac:dyDescent="0.25">
      <c r="A11" s="15"/>
      <c r="B11" s="15"/>
      <c r="C11" s="15"/>
      <c r="D11" s="16"/>
      <c r="E11" s="46" t="s">
        <v>1</v>
      </c>
      <c r="F11" s="47"/>
      <c r="G11" s="17"/>
      <c r="H11" s="18"/>
      <c r="I11" s="18" t="s">
        <v>84</v>
      </c>
      <c r="J11" s="19"/>
      <c r="K11" s="20"/>
      <c r="L11" s="19" t="s">
        <v>8</v>
      </c>
      <c r="M11" s="21"/>
      <c r="N11" s="21" t="s">
        <v>13</v>
      </c>
      <c r="O11" s="22"/>
      <c r="P11" s="22"/>
      <c r="Q11" s="22"/>
    </row>
    <row r="12" spans="1:17" ht="30" x14ac:dyDescent="0.25">
      <c r="A12" s="23" t="s">
        <v>0</v>
      </c>
      <c r="B12" s="23" t="s">
        <v>187</v>
      </c>
      <c r="C12" s="23" t="s">
        <v>188</v>
      </c>
      <c r="D12" s="24" t="s">
        <v>2</v>
      </c>
      <c r="E12" s="25" t="s">
        <v>3</v>
      </c>
      <c r="F12" s="26" t="s">
        <v>11</v>
      </c>
      <c r="G12" s="27" t="s">
        <v>116</v>
      </c>
      <c r="H12" s="25" t="s">
        <v>117</v>
      </c>
      <c r="I12" s="28" t="s">
        <v>85</v>
      </c>
      <c r="J12" s="31" t="s">
        <v>189</v>
      </c>
      <c r="K12" s="29" t="s">
        <v>81</v>
      </c>
      <c r="L12" s="29" t="s">
        <v>82</v>
      </c>
      <c r="M12" s="29" t="s">
        <v>83</v>
      </c>
      <c r="N12" s="30" t="s">
        <v>12</v>
      </c>
      <c r="O12" s="25" t="s">
        <v>6</v>
      </c>
      <c r="P12" s="25" t="s">
        <v>9</v>
      </c>
      <c r="Q12" s="25" t="s">
        <v>7</v>
      </c>
    </row>
    <row r="13" spans="1:17" s="10" customFormat="1" ht="135" x14ac:dyDescent="0.25">
      <c r="A13" s="34">
        <v>1</v>
      </c>
      <c r="B13" s="39" t="s">
        <v>17</v>
      </c>
      <c r="C13" s="33" t="s">
        <v>18</v>
      </c>
      <c r="D13" s="33" t="s">
        <v>182</v>
      </c>
      <c r="E13" s="33" t="s">
        <v>113</v>
      </c>
      <c r="F13" s="33" t="s">
        <v>153</v>
      </c>
      <c r="G13" s="33" t="s">
        <v>179</v>
      </c>
      <c r="H13" s="33" t="s">
        <v>19</v>
      </c>
      <c r="I13" s="33" t="s">
        <v>4</v>
      </c>
      <c r="J13" s="35">
        <v>41738</v>
      </c>
      <c r="K13" s="36">
        <f>(M13/1.16)</f>
        <v>3892.0000000000005</v>
      </c>
      <c r="L13" s="37">
        <f>(M13-K13)</f>
        <v>622.7199999999998</v>
      </c>
      <c r="M13" s="36">
        <v>4514.72</v>
      </c>
      <c r="N13" s="33" t="s">
        <v>20</v>
      </c>
      <c r="O13" s="33" t="s">
        <v>14</v>
      </c>
      <c r="P13" s="33" t="s">
        <v>99</v>
      </c>
      <c r="Q13" s="33" t="s">
        <v>106</v>
      </c>
    </row>
    <row r="14" spans="1:17" s="10" customFormat="1" ht="135" x14ac:dyDescent="0.25">
      <c r="A14" s="34">
        <v>2</v>
      </c>
      <c r="B14" s="33" t="s">
        <v>21</v>
      </c>
      <c r="C14" s="33" t="s">
        <v>199</v>
      </c>
      <c r="D14" s="33" t="s">
        <v>182</v>
      </c>
      <c r="E14" s="33" t="s">
        <v>114</v>
      </c>
      <c r="F14" s="33" t="s">
        <v>153</v>
      </c>
      <c r="G14" s="33" t="s">
        <v>179</v>
      </c>
      <c r="H14" s="33" t="s">
        <v>200</v>
      </c>
      <c r="I14" s="33" t="s">
        <v>4</v>
      </c>
      <c r="J14" s="38">
        <v>41731</v>
      </c>
      <c r="K14" s="36">
        <f t="shared" ref="K14:K19" si="0">(M14/1.16)</f>
        <v>5950</v>
      </c>
      <c r="L14" s="37">
        <f t="shared" ref="L14:L67" si="1">(M14-K14)</f>
        <v>952</v>
      </c>
      <c r="M14" s="36">
        <v>6902</v>
      </c>
      <c r="N14" s="33" t="s">
        <v>20</v>
      </c>
      <c r="O14" s="33" t="s">
        <v>14</v>
      </c>
      <c r="P14" s="33" t="s">
        <v>99</v>
      </c>
      <c r="Q14" s="33" t="s">
        <v>24</v>
      </c>
    </row>
    <row r="15" spans="1:17" s="10" customFormat="1" ht="135" x14ac:dyDescent="0.25">
      <c r="A15" s="34">
        <v>3</v>
      </c>
      <c r="B15" s="39" t="s">
        <v>21</v>
      </c>
      <c r="C15" s="33" t="s">
        <v>199</v>
      </c>
      <c r="D15" s="33" t="s">
        <v>105</v>
      </c>
      <c r="E15" s="33" t="s">
        <v>113</v>
      </c>
      <c r="F15" s="33" t="s">
        <v>153</v>
      </c>
      <c r="G15" s="33" t="s">
        <v>179</v>
      </c>
      <c r="H15" s="33" t="s">
        <v>201</v>
      </c>
      <c r="I15" s="33" t="s">
        <v>4</v>
      </c>
      <c r="J15" s="35">
        <v>41731</v>
      </c>
      <c r="K15" s="36">
        <f t="shared" si="0"/>
        <v>5950</v>
      </c>
      <c r="L15" s="37">
        <f t="shared" si="1"/>
        <v>952</v>
      </c>
      <c r="M15" s="36">
        <v>6902</v>
      </c>
      <c r="N15" s="33" t="s">
        <v>20</v>
      </c>
      <c r="O15" s="33" t="s">
        <v>14</v>
      </c>
      <c r="P15" s="33" t="s">
        <v>99</v>
      </c>
      <c r="Q15" s="33" t="s">
        <v>25</v>
      </c>
    </row>
    <row r="16" spans="1:17" s="10" customFormat="1" ht="375" x14ac:dyDescent="0.25">
      <c r="A16" s="34">
        <v>4</v>
      </c>
      <c r="B16" s="39" t="s">
        <v>15</v>
      </c>
      <c r="C16" s="33" t="s">
        <v>80</v>
      </c>
      <c r="D16" s="33" t="s">
        <v>182</v>
      </c>
      <c r="E16" s="33" t="s">
        <v>180</v>
      </c>
      <c r="F16" s="33" t="s">
        <v>153</v>
      </c>
      <c r="G16" s="33" t="s">
        <v>118</v>
      </c>
      <c r="H16" s="33" t="s">
        <v>16</v>
      </c>
      <c r="I16" s="33" t="s">
        <v>4</v>
      </c>
      <c r="J16" s="35">
        <v>41759</v>
      </c>
      <c r="K16" s="36">
        <f t="shared" si="0"/>
        <v>9936</v>
      </c>
      <c r="L16" s="37">
        <f t="shared" si="1"/>
        <v>1589.7600000000002</v>
      </c>
      <c r="M16" s="36">
        <v>11525.76</v>
      </c>
      <c r="N16" s="33" t="s">
        <v>20</v>
      </c>
      <c r="O16" s="33" t="s">
        <v>115</v>
      </c>
      <c r="P16" s="33" t="s">
        <v>89</v>
      </c>
      <c r="Q16" s="33" t="s">
        <v>107</v>
      </c>
    </row>
    <row r="17" spans="1:17" s="10" customFormat="1" ht="375" x14ac:dyDescent="0.25">
      <c r="A17" s="34">
        <v>5</v>
      </c>
      <c r="B17" s="39" t="s">
        <v>15</v>
      </c>
      <c r="C17" s="33" t="s">
        <v>80</v>
      </c>
      <c r="D17" s="33" t="s">
        <v>182</v>
      </c>
      <c r="E17" s="33" t="s">
        <v>22</v>
      </c>
      <c r="F17" s="33" t="s">
        <v>153</v>
      </c>
      <c r="G17" s="33" t="s">
        <v>129</v>
      </c>
      <c r="H17" s="33" t="s">
        <v>38</v>
      </c>
      <c r="I17" s="33" t="s">
        <v>4</v>
      </c>
      <c r="J17" s="35">
        <v>41759</v>
      </c>
      <c r="K17" s="36">
        <f t="shared" si="0"/>
        <v>9936</v>
      </c>
      <c r="L17" s="37">
        <f t="shared" si="1"/>
        <v>1589.7600000000002</v>
      </c>
      <c r="M17" s="36">
        <v>11525.76</v>
      </c>
      <c r="N17" s="33" t="s">
        <v>20</v>
      </c>
      <c r="O17" s="33" t="s">
        <v>14</v>
      </c>
      <c r="P17" s="33" t="s">
        <v>99</v>
      </c>
      <c r="Q17" s="33" t="s">
        <v>107</v>
      </c>
    </row>
    <row r="18" spans="1:17" s="10" customFormat="1" ht="390" x14ac:dyDescent="0.25">
      <c r="A18" s="34">
        <v>7</v>
      </c>
      <c r="B18" s="39" t="s">
        <v>15</v>
      </c>
      <c r="C18" s="33" t="s">
        <v>80</v>
      </c>
      <c r="D18" s="33" t="s">
        <v>182</v>
      </c>
      <c r="E18" s="33" t="s">
        <v>22</v>
      </c>
      <c r="F18" s="33" t="s">
        <v>153</v>
      </c>
      <c r="G18" s="33" t="s">
        <v>148</v>
      </c>
      <c r="H18" s="33" t="s">
        <v>40</v>
      </c>
      <c r="I18" s="33" t="s">
        <v>4</v>
      </c>
      <c r="J18" s="35">
        <v>41759</v>
      </c>
      <c r="K18" s="36">
        <f t="shared" si="0"/>
        <v>9936</v>
      </c>
      <c r="L18" s="37">
        <f t="shared" si="1"/>
        <v>1589.7600000000002</v>
      </c>
      <c r="M18" s="36">
        <v>11525.76</v>
      </c>
      <c r="N18" s="33" t="s">
        <v>20</v>
      </c>
      <c r="O18" s="33" t="s">
        <v>14</v>
      </c>
      <c r="P18" s="33" t="s">
        <v>99</v>
      </c>
      <c r="Q18" s="33" t="s">
        <v>107</v>
      </c>
    </row>
    <row r="19" spans="1:17" s="10" customFormat="1" ht="390" x14ac:dyDescent="0.25">
      <c r="A19" s="34">
        <v>8</v>
      </c>
      <c r="B19" s="39" t="s">
        <v>15</v>
      </c>
      <c r="C19" s="33" t="s">
        <v>80</v>
      </c>
      <c r="D19" s="33" t="s">
        <v>182</v>
      </c>
      <c r="E19" s="33" t="s">
        <v>22</v>
      </c>
      <c r="F19" s="33" t="s">
        <v>153</v>
      </c>
      <c r="G19" s="33" t="s">
        <v>149</v>
      </c>
      <c r="H19" s="33" t="s">
        <v>41</v>
      </c>
      <c r="I19" s="33" t="s">
        <v>4</v>
      </c>
      <c r="J19" s="35">
        <v>41759</v>
      </c>
      <c r="K19" s="36">
        <f t="shared" si="0"/>
        <v>9936</v>
      </c>
      <c r="L19" s="37">
        <f t="shared" si="1"/>
        <v>1589.7600000000002</v>
      </c>
      <c r="M19" s="36">
        <v>11525.76</v>
      </c>
      <c r="N19" s="33" t="s">
        <v>20</v>
      </c>
      <c r="O19" s="33" t="s">
        <v>14</v>
      </c>
      <c r="P19" s="33" t="s">
        <v>99</v>
      </c>
      <c r="Q19" s="33" t="s">
        <v>107</v>
      </c>
    </row>
    <row r="20" spans="1:17" s="10" customFormat="1" ht="390" x14ac:dyDescent="0.25">
      <c r="A20" s="34">
        <v>9</v>
      </c>
      <c r="B20" s="39" t="s">
        <v>15</v>
      </c>
      <c r="C20" s="33" t="s">
        <v>80</v>
      </c>
      <c r="D20" s="33" t="s">
        <v>206</v>
      </c>
      <c r="E20" s="33" t="s">
        <v>103</v>
      </c>
      <c r="F20" s="33" t="s">
        <v>153</v>
      </c>
      <c r="G20" s="33" t="s">
        <v>150</v>
      </c>
      <c r="H20" s="33" t="s">
        <v>23</v>
      </c>
      <c r="I20" s="33" t="s">
        <v>4</v>
      </c>
      <c r="J20" s="35">
        <v>41759</v>
      </c>
      <c r="K20" s="36">
        <f t="shared" ref="K20:K67" si="2">(M20/1.16)</f>
        <v>9936</v>
      </c>
      <c r="L20" s="37">
        <f t="shared" si="1"/>
        <v>1589.7600000000002</v>
      </c>
      <c r="M20" s="36">
        <v>11525.76</v>
      </c>
      <c r="N20" s="33" t="s">
        <v>20</v>
      </c>
      <c r="O20" s="33" t="s">
        <v>97</v>
      </c>
      <c r="P20" s="33" t="s">
        <v>98</v>
      </c>
      <c r="Q20" s="33" t="s">
        <v>107</v>
      </c>
    </row>
    <row r="21" spans="1:17" s="10" customFormat="1" ht="390" x14ac:dyDescent="0.25">
      <c r="A21" s="34">
        <v>10</v>
      </c>
      <c r="B21" s="39" t="s">
        <v>15</v>
      </c>
      <c r="C21" s="33" t="s">
        <v>80</v>
      </c>
      <c r="D21" s="33" t="s">
        <v>182</v>
      </c>
      <c r="E21" s="33" t="s">
        <v>22</v>
      </c>
      <c r="F21" s="33" t="s">
        <v>153</v>
      </c>
      <c r="G21" s="33" t="s">
        <v>152</v>
      </c>
      <c r="H21" s="33" t="s">
        <v>151</v>
      </c>
      <c r="I21" s="33" t="s">
        <v>4</v>
      </c>
      <c r="J21" s="35">
        <v>41759</v>
      </c>
      <c r="K21" s="36">
        <f t="shared" si="2"/>
        <v>9936</v>
      </c>
      <c r="L21" s="37">
        <f t="shared" si="1"/>
        <v>1589.7600000000002</v>
      </c>
      <c r="M21" s="36">
        <v>11525.76</v>
      </c>
      <c r="N21" s="33" t="s">
        <v>20</v>
      </c>
      <c r="O21" s="33" t="s">
        <v>14</v>
      </c>
      <c r="P21" s="33" t="s">
        <v>99</v>
      </c>
      <c r="Q21" s="33" t="s">
        <v>107</v>
      </c>
    </row>
    <row r="22" spans="1:17" s="10" customFormat="1" ht="375" x14ac:dyDescent="0.25">
      <c r="A22" s="34">
        <v>11</v>
      </c>
      <c r="B22" s="39" t="s">
        <v>15</v>
      </c>
      <c r="C22" s="33" t="s">
        <v>80</v>
      </c>
      <c r="D22" s="33" t="s">
        <v>182</v>
      </c>
      <c r="E22" s="33" t="s">
        <v>22</v>
      </c>
      <c r="F22" s="33" t="s">
        <v>153</v>
      </c>
      <c r="G22" s="33" t="s">
        <v>131</v>
      </c>
      <c r="H22" s="33" t="s">
        <v>42</v>
      </c>
      <c r="I22" s="33" t="s">
        <v>4</v>
      </c>
      <c r="J22" s="35">
        <v>41759</v>
      </c>
      <c r="K22" s="36">
        <f t="shared" si="2"/>
        <v>9936</v>
      </c>
      <c r="L22" s="37">
        <f t="shared" si="1"/>
        <v>1589.7600000000002</v>
      </c>
      <c r="M22" s="36">
        <v>11525.76</v>
      </c>
      <c r="N22" s="33" t="s">
        <v>20</v>
      </c>
      <c r="O22" s="33" t="s">
        <v>14</v>
      </c>
      <c r="P22" s="33" t="s">
        <v>99</v>
      </c>
      <c r="Q22" s="33" t="s">
        <v>107</v>
      </c>
    </row>
    <row r="23" spans="1:17" s="10" customFormat="1" ht="375" x14ac:dyDescent="0.25">
      <c r="A23" s="34">
        <v>12</v>
      </c>
      <c r="B23" s="39" t="s">
        <v>15</v>
      </c>
      <c r="C23" s="33" t="s">
        <v>80</v>
      </c>
      <c r="D23" s="33" t="s">
        <v>182</v>
      </c>
      <c r="E23" s="33" t="s">
        <v>22</v>
      </c>
      <c r="F23" s="33" t="s">
        <v>153</v>
      </c>
      <c r="G23" s="33" t="s">
        <v>132</v>
      </c>
      <c r="H23" s="33" t="s">
        <v>43</v>
      </c>
      <c r="I23" s="33" t="s">
        <v>4</v>
      </c>
      <c r="J23" s="35">
        <v>41759</v>
      </c>
      <c r="K23" s="36">
        <f t="shared" si="2"/>
        <v>9936</v>
      </c>
      <c r="L23" s="37">
        <f t="shared" si="1"/>
        <v>1589.7600000000002</v>
      </c>
      <c r="M23" s="36">
        <v>11525.76</v>
      </c>
      <c r="N23" s="33" t="s">
        <v>20</v>
      </c>
      <c r="O23" s="33" t="s">
        <v>14</v>
      </c>
      <c r="P23" s="33" t="s">
        <v>99</v>
      </c>
      <c r="Q23" s="33" t="s">
        <v>107</v>
      </c>
    </row>
    <row r="24" spans="1:17" s="10" customFormat="1" ht="375" x14ac:dyDescent="0.25">
      <c r="A24" s="34">
        <v>13</v>
      </c>
      <c r="B24" s="39" t="s">
        <v>15</v>
      </c>
      <c r="C24" s="33" t="s">
        <v>80</v>
      </c>
      <c r="D24" s="33" t="s">
        <v>182</v>
      </c>
      <c r="E24" s="33" t="s">
        <v>22</v>
      </c>
      <c r="F24" s="33" t="s">
        <v>153</v>
      </c>
      <c r="G24" s="33" t="s">
        <v>133</v>
      </c>
      <c r="H24" s="33" t="s">
        <v>44</v>
      </c>
      <c r="I24" s="33" t="s">
        <v>4</v>
      </c>
      <c r="J24" s="35">
        <v>41759</v>
      </c>
      <c r="K24" s="36">
        <f t="shared" si="2"/>
        <v>9936</v>
      </c>
      <c r="L24" s="37">
        <f t="shared" si="1"/>
        <v>1589.7600000000002</v>
      </c>
      <c r="M24" s="36">
        <v>11525.76</v>
      </c>
      <c r="N24" s="33" t="s">
        <v>20</v>
      </c>
      <c r="O24" s="33" t="s">
        <v>14</v>
      </c>
      <c r="P24" s="33" t="s">
        <v>99</v>
      </c>
      <c r="Q24" s="33" t="s">
        <v>107</v>
      </c>
    </row>
    <row r="25" spans="1:17" s="10" customFormat="1" ht="375" x14ac:dyDescent="0.25">
      <c r="A25" s="34">
        <v>14</v>
      </c>
      <c r="B25" s="39" t="s">
        <v>15</v>
      </c>
      <c r="C25" s="33" t="s">
        <v>80</v>
      </c>
      <c r="D25" s="33" t="s">
        <v>182</v>
      </c>
      <c r="E25" s="33" t="s">
        <v>22</v>
      </c>
      <c r="F25" s="33" t="s">
        <v>153</v>
      </c>
      <c r="G25" s="33" t="s">
        <v>134</v>
      </c>
      <c r="H25" s="33" t="s">
        <v>45</v>
      </c>
      <c r="I25" s="33" t="s">
        <v>4</v>
      </c>
      <c r="J25" s="35">
        <v>41759</v>
      </c>
      <c r="K25" s="36">
        <f t="shared" si="2"/>
        <v>9936</v>
      </c>
      <c r="L25" s="37">
        <f t="shared" si="1"/>
        <v>1589.7600000000002</v>
      </c>
      <c r="M25" s="36">
        <v>11525.76</v>
      </c>
      <c r="N25" s="33" t="s">
        <v>20</v>
      </c>
      <c r="O25" s="33" t="s">
        <v>14</v>
      </c>
      <c r="P25" s="33" t="s">
        <v>99</v>
      </c>
      <c r="Q25" s="33" t="s">
        <v>107</v>
      </c>
    </row>
    <row r="26" spans="1:17" s="10" customFormat="1" ht="375" x14ac:dyDescent="0.25">
      <c r="A26" s="34">
        <v>15</v>
      </c>
      <c r="B26" s="39" t="s">
        <v>15</v>
      </c>
      <c r="C26" s="33" t="s">
        <v>80</v>
      </c>
      <c r="D26" s="33" t="s">
        <v>182</v>
      </c>
      <c r="E26" s="33" t="s">
        <v>22</v>
      </c>
      <c r="F26" s="33" t="s">
        <v>153</v>
      </c>
      <c r="G26" s="33" t="s">
        <v>135</v>
      </c>
      <c r="H26" s="33" t="s">
        <v>46</v>
      </c>
      <c r="I26" s="33" t="s">
        <v>4</v>
      </c>
      <c r="J26" s="35">
        <v>41759</v>
      </c>
      <c r="K26" s="36">
        <f t="shared" si="2"/>
        <v>9936</v>
      </c>
      <c r="L26" s="37">
        <f t="shared" si="1"/>
        <v>1589.7600000000002</v>
      </c>
      <c r="M26" s="36">
        <v>11525.76</v>
      </c>
      <c r="N26" s="33" t="s">
        <v>20</v>
      </c>
      <c r="O26" s="33" t="s">
        <v>14</v>
      </c>
      <c r="P26" s="33" t="s">
        <v>99</v>
      </c>
      <c r="Q26" s="33" t="s">
        <v>107</v>
      </c>
    </row>
    <row r="27" spans="1:17" s="10" customFormat="1" ht="375" x14ac:dyDescent="0.25">
      <c r="A27" s="34">
        <v>16</v>
      </c>
      <c r="B27" s="39" t="s">
        <v>15</v>
      </c>
      <c r="C27" s="33" t="s">
        <v>80</v>
      </c>
      <c r="D27" s="33" t="s">
        <v>182</v>
      </c>
      <c r="E27" s="33" t="s">
        <v>22</v>
      </c>
      <c r="F27" s="33" t="s">
        <v>153</v>
      </c>
      <c r="G27" s="33" t="s">
        <v>136</v>
      </c>
      <c r="H27" s="33" t="s">
        <v>47</v>
      </c>
      <c r="I27" s="33" t="s">
        <v>4</v>
      </c>
      <c r="J27" s="35">
        <v>41759</v>
      </c>
      <c r="K27" s="36">
        <f t="shared" si="2"/>
        <v>9936</v>
      </c>
      <c r="L27" s="37">
        <f t="shared" si="1"/>
        <v>1589.7600000000002</v>
      </c>
      <c r="M27" s="36">
        <v>11525.76</v>
      </c>
      <c r="N27" s="33" t="s">
        <v>20</v>
      </c>
      <c r="O27" s="33" t="s">
        <v>14</v>
      </c>
      <c r="P27" s="33" t="s">
        <v>99</v>
      </c>
      <c r="Q27" s="33" t="s">
        <v>107</v>
      </c>
    </row>
    <row r="28" spans="1:17" s="10" customFormat="1" ht="375" x14ac:dyDescent="0.25">
      <c r="A28" s="34">
        <v>17</v>
      </c>
      <c r="B28" s="39" t="s">
        <v>15</v>
      </c>
      <c r="C28" s="33" t="s">
        <v>80</v>
      </c>
      <c r="D28" s="33" t="s">
        <v>182</v>
      </c>
      <c r="E28" s="33" t="s">
        <v>181</v>
      </c>
      <c r="F28" s="33" t="s">
        <v>153</v>
      </c>
      <c r="G28" s="33" t="s">
        <v>122</v>
      </c>
      <c r="H28" s="33" t="s">
        <v>39</v>
      </c>
      <c r="I28" s="33" t="s">
        <v>4</v>
      </c>
      <c r="J28" s="35">
        <v>41759</v>
      </c>
      <c r="K28" s="36">
        <f t="shared" si="2"/>
        <v>9936</v>
      </c>
      <c r="L28" s="37">
        <f t="shared" si="1"/>
        <v>1589.7600000000002</v>
      </c>
      <c r="M28" s="36">
        <v>11525.76</v>
      </c>
      <c r="N28" s="33" t="s">
        <v>20</v>
      </c>
      <c r="O28" s="33" t="s">
        <v>130</v>
      </c>
      <c r="P28" s="33" t="s">
        <v>121</v>
      </c>
      <c r="Q28" s="33" t="s">
        <v>107</v>
      </c>
    </row>
    <row r="29" spans="1:17" s="10" customFormat="1" ht="375" x14ac:dyDescent="0.25">
      <c r="A29" s="34">
        <v>18</v>
      </c>
      <c r="B29" s="39" t="s">
        <v>15</v>
      </c>
      <c r="C29" s="33" t="s">
        <v>80</v>
      </c>
      <c r="D29" s="33" t="s">
        <v>182</v>
      </c>
      <c r="E29" s="33" t="s">
        <v>182</v>
      </c>
      <c r="F29" s="33" t="s">
        <v>153</v>
      </c>
      <c r="G29" s="33" t="s">
        <v>127</v>
      </c>
      <c r="H29" s="33" t="s">
        <v>26</v>
      </c>
      <c r="I29" s="33" t="s">
        <v>4</v>
      </c>
      <c r="J29" s="35">
        <v>41759</v>
      </c>
      <c r="K29" s="36">
        <f t="shared" si="2"/>
        <v>9936</v>
      </c>
      <c r="L29" s="37">
        <f t="shared" si="1"/>
        <v>1589.7600000000002</v>
      </c>
      <c r="M29" s="36">
        <v>11525.76</v>
      </c>
      <c r="N29" s="33" t="s">
        <v>20</v>
      </c>
      <c r="O29" s="33" t="s">
        <v>96</v>
      </c>
      <c r="P29" s="33" t="s">
        <v>126</v>
      </c>
      <c r="Q29" s="33" t="s">
        <v>107</v>
      </c>
    </row>
    <row r="30" spans="1:17" s="10" customFormat="1" ht="375" x14ac:dyDescent="0.25">
      <c r="A30" s="34">
        <v>19</v>
      </c>
      <c r="B30" s="39" t="s">
        <v>15</v>
      </c>
      <c r="C30" s="33" t="s">
        <v>80</v>
      </c>
      <c r="D30" s="33" t="s">
        <v>182</v>
      </c>
      <c r="E30" s="33" t="s">
        <v>22</v>
      </c>
      <c r="F30" s="33" t="s">
        <v>153</v>
      </c>
      <c r="G30" s="33" t="s">
        <v>137</v>
      </c>
      <c r="H30" s="33" t="s">
        <v>48</v>
      </c>
      <c r="I30" s="33" t="s">
        <v>4</v>
      </c>
      <c r="J30" s="35">
        <v>41759</v>
      </c>
      <c r="K30" s="36">
        <f t="shared" si="2"/>
        <v>9936</v>
      </c>
      <c r="L30" s="37">
        <f t="shared" si="1"/>
        <v>1589.7600000000002</v>
      </c>
      <c r="M30" s="36">
        <v>11525.76</v>
      </c>
      <c r="N30" s="33" t="s">
        <v>20</v>
      </c>
      <c r="O30" s="33" t="s">
        <v>14</v>
      </c>
      <c r="P30" s="33" t="s">
        <v>99</v>
      </c>
      <c r="Q30" s="33" t="s">
        <v>107</v>
      </c>
    </row>
    <row r="31" spans="1:17" s="10" customFormat="1" ht="375" x14ac:dyDescent="0.25">
      <c r="A31" s="34">
        <v>20</v>
      </c>
      <c r="B31" s="39" t="s">
        <v>15</v>
      </c>
      <c r="C31" s="33" t="s">
        <v>80</v>
      </c>
      <c r="D31" s="33" t="s">
        <v>182</v>
      </c>
      <c r="E31" s="33" t="s">
        <v>22</v>
      </c>
      <c r="F31" s="33" t="s">
        <v>153</v>
      </c>
      <c r="G31" s="33" t="s">
        <v>138</v>
      </c>
      <c r="H31" s="33" t="s">
        <v>49</v>
      </c>
      <c r="I31" s="33" t="s">
        <v>4</v>
      </c>
      <c r="J31" s="35">
        <v>41759</v>
      </c>
      <c r="K31" s="36">
        <f t="shared" si="2"/>
        <v>9936</v>
      </c>
      <c r="L31" s="37">
        <f t="shared" si="1"/>
        <v>1589.7600000000002</v>
      </c>
      <c r="M31" s="36">
        <v>11525.76</v>
      </c>
      <c r="N31" s="33" t="s">
        <v>20</v>
      </c>
      <c r="O31" s="33" t="s">
        <v>14</v>
      </c>
      <c r="P31" s="33" t="s">
        <v>99</v>
      </c>
      <c r="Q31" s="33" t="s">
        <v>107</v>
      </c>
    </row>
    <row r="32" spans="1:17" s="10" customFormat="1" ht="375" x14ac:dyDescent="0.25">
      <c r="A32" s="34">
        <v>21</v>
      </c>
      <c r="B32" s="39" t="s">
        <v>15</v>
      </c>
      <c r="C32" s="33" t="s">
        <v>80</v>
      </c>
      <c r="D32" s="33" t="s">
        <v>182</v>
      </c>
      <c r="E32" s="33" t="s">
        <v>22</v>
      </c>
      <c r="F32" s="33" t="s">
        <v>153</v>
      </c>
      <c r="G32" s="33" t="s">
        <v>139</v>
      </c>
      <c r="H32" s="33" t="s">
        <v>50</v>
      </c>
      <c r="I32" s="33" t="s">
        <v>4</v>
      </c>
      <c r="J32" s="35">
        <v>41759</v>
      </c>
      <c r="K32" s="36">
        <f t="shared" si="2"/>
        <v>9936</v>
      </c>
      <c r="L32" s="37">
        <f t="shared" si="1"/>
        <v>1589.7600000000002</v>
      </c>
      <c r="M32" s="36">
        <v>11525.76</v>
      </c>
      <c r="N32" s="33" t="s">
        <v>20</v>
      </c>
      <c r="O32" s="33" t="s">
        <v>14</v>
      </c>
      <c r="P32" s="33" t="s">
        <v>99</v>
      </c>
      <c r="Q32" s="33" t="s">
        <v>107</v>
      </c>
    </row>
    <row r="33" spans="1:17" s="10" customFormat="1" ht="375" x14ac:dyDescent="0.25">
      <c r="A33" s="34">
        <v>22</v>
      </c>
      <c r="B33" s="39" t="s">
        <v>15</v>
      </c>
      <c r="C33" s="33" t="s">
        <v>80</v>
      </c>
      <c r="D33" s="33" t="s">
        <v>182</v>
      </c>
      <c r="E33" s="33" t="s">
        <v>22</v>
      </c>
      <c r="F33" s="33" t="s">
        <v>153</v>
      </c>
      <c r="G33" s="33" t="s">
        <v>140</v>
      </c>
      <c r="H33" s="33" t="s">
        <v>51</v>
      </c>
      <c r="I33" s="33" t="s">
        <v>4</v>
      </c>
      <c r="J33" s="35">
        <v>41759</v>
      </c>
      <c r="K33" s="36">
        <f t="shared" si="2"/>
        <v>9936</v>
      </c>
      <c r="L33" s="37">
        <f t="shared" si="1"/>
        <v>1589.7600000000002</v>
      </c>
      <c r="M33" s="36">
        <v>11525.76</v>
      </c>
      <c r="N33" s="33" t="s">
        <v>20</v>
      </c>
      <c r="O33" s="33" t="s">
        <v>14</v>
      </c>
      <c r="P33" s="33" t="s">
        <v>99</v>
      </c>
      <c r="Q33" s="33" t="s">
        <v>107</v>
      </c>
    </row>
    <row r="34" spans="1:17" s="10" customFormat="1" ht="390" x14ac:dyDescent="0.25">
      <c r="A34" s="34">
        <v>23</v>
      </c>
      <c r="B34" s="39" t="s">
        <v>15</v>
      </c>
      <c r="C34" s="33" t="s">
        <v>80</v>
      </c>
      <c r="D34" s="33" t="s">
        <v>182</v>
      </c>
      <c r="E34" s="33" t="s">
        <v>22</v>
      </c>
      <c r="F34" s="33" t="s">
        <v>153</v>
      </c>
      <c r="G34" s="33" t="s">
        <v>141</v>
      </c>
      <c r="H34" s="33" t="s">
        <v>52</v>
      </c>
      <c r="I34" s="33" t="s">
        <v>4</v>
      </c>
      <c r="J34" s="35">
        <v>41759</v>
      </c>
      <c r="K34" s="36">
        <f t="shared" si="2"/>
        <v>9936</v>
      </c>
      <c r="L34" s="37">
        <f t="shared" si="1"/>
        <v>1589.7600000000002</v>
      </c>
      <c r="M34" s="36">
        <v>11525.76</v>
      </c>
      <c r="N34" s="33" t="s">
        <v>20</v>
      </c>
      <c r="O34" s="33" t="s">
        <v>14</v>
      </c>
      <c r="P34" s="33" t="s">
        <v>99</v>
      </c>
      <c r="Q34" s="33" t="s">
        <v>107</v>
      </c>
    </row>
    <row r="35" spans="1:17" s="10" customFormat="1" ht="390" x14ac:dyDescent="0.25">
      <c r="A35" s="34">
        <v>24</v>
      </c>
      <c r="B35" s="39" t="s">
        <v>15</v>
      </c>
      <c r="C35" s="33" t="s">
        <v>80</v>
      </c>
      <c r="D35" s="33" t="s">
        <v>183</v>
      </c>
      <c r="E35" s="33" t="s">
        <v>183</v>
      </c>
      <c r="F35" s="33" t="s">
        <v>153</v>
      </c>
      <c r="G35" s="33" t="s">
        <v>142</v>
      </c>
      <c r="H35" s="33" t="s">
        <v>53</v>
      </c>
      <c r="I35" s="33" t="s">
        <v>4</v>
      </c>
      <c r="J35" s="35">
        <v>41759</v>
      </c>
      <c r="K35" s="36">
        <f t="shared" si="2"/>
        <v>9936</v>
      </c>
      <c r="L35" s="37">
        <f t="shared" si="1"/>
        <v>1589.7600000000002</v>
      </c>
      <c r="M35" s="36">
        <v>11525.76</v>
      </c>
      <c r="N35" s="33" t="s">
        <v>20</v>
      </c>
      <c r="O35" s="33" t="s">
        <v>119</v>
      </c>
      <c r="P35" s="33" t="s">
        <v>120</v>
      </c>
      <c r="Q35" s="33" t="s">
        <v>107</v>
      </c>
    </row>
    <row r="36" spans="1:17" s="10" customFormat="1" ht="390" x14ac:dyDescent="0.25">
      <c r="A36" s="34">
        <v>25</v>
      </c>
      <c r="B36" s="39" t="s">
        <v>15</v>
      </c>
      <c r="C36" s="33" t="s">
        <v>80</v>
      </c>
      <c r="D36" s="33" t="s">
        <v>182</v>
      </c>
      <c r="E36" s="33" t="s">
        <v>22</v>
      </c>
      <c r="F36" s="33" t="s">
        <v>153</v>
      </c>
      <c r="G36" s="33" t="s">
        <v>143</v>
      </c>
      <c r="H36" s="33" t="s">
        <v>54</v>
      </c>
      <c r="I36" s="33" t="s">
        <v>4</v>
      </c>
      <c r="J36" s="35">
        <v>41759</v>
      </c>
      <c r="K36" s="36">
        <f t="shared" si="2"/>
        <v>9936</v>
      </c>
      <c r="L36" s="37">
        <f t="shared" si="1"/>
        <v>1589.7600000000002</v>
      </c>
      <c r="M36" s="36">
        <v>11525.76</v>
      </c>
      <c r="N36" s="33" t="s">
        <v>20</v>
      </c>
      <c r="O36" s="33" t="s">
        <v>14</v>
      </c>
      <c r="P36" s="33" t="s">
        <v>99</v>
      </c>
      <c r="Q36" s="33" t="s">
        <v>107</v>
      </c>
    </row>
    <row r="37" spans="1:17" s="10" customFormat="1" ht="390" x14ac:dyDescent="0.25">
      <c r="A37" s="34">
        <v>26</v>
      </c>
      <c r="B37" s="39" t="s">
        <v>15</v>
      </c>
      <c r="C37" s="33" t="s">
        <v>80</v>
      </c>
      <c r="D37" s="33" t="s">
        <v>182</v>
      </c>
      <c r="E37" s="33" t="s">
        <v>22</v>
      </c>
      <c r="F37" s="33" t="s">
        <v>153</v>
      </c>
      <c r="G37" s="33" t="s">
        <v>144</v>
      </c>
      <c r="H37" s="33" t="s">
        <v>55</v>
      </c>
      <c r="I37" s="33" t="s">
        <v>4</v>
      </c>
      <c r="J37" s="35">
        <v>41759</v>
      </c>
      <c r="K37" s="36">
        <f t="shared" si="2"/>
        <v>9936</v>
      </c>
      <c r="L37" s="37">
        <f t="shared" si="1"/>
        <v>1589.7600000000002</v>
      </c>
      <c r="M37" s="36">
        <v>11525.76</v>
      </c>
      <c r="N37" s="33" t="s">
        <v>20</v>
      </c>
      <c r="O37" s="33" t="s">
        <v>14</v>
      </c>
      <c r="P37" s="33" t="s">
        <v>99</v>
      </c>
      <c r="Q37" s="33" t="s">
        <v>107</v>
      </c>
    </row>
    <row r="38" spans="1:17" s="10" customFormat="1" ht="390" x14ac:dyDescent="0.25">
      <c r="A38" s="34">
        <v>27</v>
      </c>
      <c r="B38" s="39" t="s">
        <v>15</v>
      </c>
      <c r="C38" s="33" t="s">
        <v>80</v>
      </c>
      <c r="D38" s="33" t="s">
        <v>182</v>
      </c>
      <c r="E38" s="33" t="s">
        <v>22</v>
      </c>
      <c r="F38" s="33" t="s">
        <v>153</v>
      </c>
      <c r="G38" s="33" t="s">
        <v>145</v>
      </c>
      <c r="H38" s="33" t="s">
        <v>56</v>
      </c>
      <c r="I38" s="33" t="s">
        <v>4</v>
      </c>
      <c r="J38" s="35">
        <v>41759</v>
      </c>
      <c r="K38" s="36">
        <f t="shared" si="2"/>
        <v>9936</v>
      </c>
      <c r="L38" s="37">
        <f t="shared" si="1"/>
        <v>1589.7600000000002</v>
      </c>
      <c r="M38" s="36">
        <v>11525.76</v>
      </c>
      <c r="N38" s="33" t="s">
        <v>20</v>
      </c>
      <c r="O38" s="33" t="s">
        <v>14</v>
      </c>
      <c r="P38" s="33" t="s">
        <v>99</v>
      </c>
      <c r="Q38" s="33" t="s">
        <v>107</v>
      </c>
    </row>
    <row r="39" spans="1:17" s="10" customFormat="1" ht="390" x14ac:dyDescent="0.25">
      <c r="A39" s="34">
        <v>28</v>
      </c>
      <c r="B39" s="39" t="s">
        <v>15</v>
      </c>
      <c r="C39" s="33" t="s">
        <v>80</v>
      </c>
      <c r="D39" s="33" t="s">
        <v>182</v>
      </c>
      <c r="E39" s="33" t="s">
        <v>22</v>
      </c>
      <c r="F39" s="33" t="s">
        <v>153</v>
      </c>
      <c r="G39" s="33" t="s">
        <v>146</v>
      </c>
      <c r="H39" s="33" t="s">
        <v>57</v>
      </c>
      <c r="I39" s="33" t="s">
        <v>4</v>
      </c>
      <c r="J39" s="35">
        <v>41759</v>
      </c>
      <c r="K39" s="36">
        <f t="shared" si="2"/>
        <v>9936</v>
      </c>
      <c r="L39" s="37">
        <f t="shared" si="1"/>
        <v>1589.7600000000002</v>
      </c>
      <c r="M39" s="36">
        <v>11525.76</v>
      </c>
      <c r="N39" s="33" t="s">
        <v>20</v>
      </c>
      <c r="O39" s="33" t="s">
        <v>14</v>
      </c>
      <c r="P39" s="33" t="s">
        <v>99</v>
      </c>
      <c r="Q39" s="33" t="s">
        <v>107</v>
      </c>
    </row>
    <row r="40" spans="1:17" s="10" customFormat="1" ht="390" x14ac:dyDescent="0.25">
      <c r="A40" s="34">
        <v>29</v>
      </c>
      <c r="B40" s="39" t="s">
        <v>15</v>
      </c>
      <c r="C40" s="33" t="s">
        <v>80</v>
      </c>
      <c r="D40" s="33" t="s">
        <v>182</v>
      </c>
      <c r="E40" s="33" t="s">
        <v>22</v>
      </c>
      <c r="F40" s="33" t="s">
        <v>153</v>
      </c>
      <c r="G40" s="33" t="s">
        <v>147</v>
      </c>
      <c r="H40" s="33" t="s">
        <v>58</v>
      </c>
      <c r="I40" s="33" t="s">
        <v>4</v>
      </c>
      <c r="J40" s="35">
        <v>41759</v>
      </c>
      <c r="K40" s="36">
        <f t="shared" si="2"/>
        <v>9936</v>
      </c>
      <c r="L40" s="37">
        <f t="shared" si="1"/>
        <v>1589.7600000000002</v>
      </c>
      <c r="M40" s="36">
        <v>11525.76</v>
      </c>
      <c r="N40" s="33" t="s">
        <v>20</v>
      </c>
      <c r="O40" s="33" t="s">
        <v>14</v>
      </c>
      <c r="P40" s="33" t="s">
        <v>99</v>
      </c>
      <c r="Q40" s="33" t="s">
        <v>107</v>
      </c>
    </row>
    <row r="41" spans="1:17" s="10" customFormat="1" ht="375" x14ac:dyDescent="0.25">
      <c r="A41" s="34">
        <v>30</v>
      </c>
      <c r="B41" s="39" t="s">
        <v>15</v>
      </c>
      <c r="C41" s="33" t="s">
        <v>80</v>
      </c>
      <c r="D41" s="33" t="s">
        <v>184</v>
      </c>
      <c r="E41" s="33" t="s">
        <v>104</v>
      </c>
      <c r="F41" s="33" t="s">
        <v>153</v>
      </c>
      <c r="G41" s="33" t="s">
        <v>123</v>
      </c>
      <c r="H41" s="33" t="s">
        <v>90</v>
      </c>
      <c r="I41" s="33" t="s">
        <v>4</v>
      </c>
      <c r="J41" s="35">
        <v>41759</v>
      </c>
      <c r="K41" s="36">
        <f t="shared" si="2"/>
        <v>9936</v>
      </c>
      <c r="L41" s="37">
        <f t="shared" si="1"/>
        <v>1589.7600000000002</v>
      </c>
      <c r="M41" s="36">
        <v>11525.76</v>
      </c>
      <c r="N41" s="33" t="s">
        <v>20</v>
      </c>
      <c r="O41" s="33" t="s">
        <v>86</v>
      </c>
      <c r="P41" s="33" t="s">
        <v>185</v>
      </c>
      <c r="Q41" s="33" t="s">
        <v>107</v>
      </c>
    </row>
    <row r="42" spans="1:17" s="10" customFormat="1" ht="375" x14ac:dyDescent="0.25">
      <c r="A42" s="34">
        <v>31</v>
      </c>
      <c r="B42" s="39" t="s">
        <v>15</v>
      </c>
      <c r="C42" s="33" t="s">
        <v>80</v>
      </c>
      <c r="D42" s="33" t="s">
        <v>186</v>
      </c>
      <c r="E42" s="33" t="s">
        <v>100</v>
      </c>
      <c r="F42" s="33" t="s">
        <v>153</v>
      </c>
      <c r="G42" s="33" t="s">
        <v>128</v>
      </c>
      <c r="H42" s="33" t="s">
        <v>92</v>
      </c>
      <c r="I42" s="33" t="s">
        <v>4</v>
      </c>
      <c r="J42" s="35">
        <v>41759</v>
      </c>
      <c r="K42" s="36">
        <f t="shared" si="2"/>
        <v>9936</v>
      </c>
      <c r="L42" s="37">
        <f t="shared" si="1"/>
        <v>1589.7600000000002</v>
      </c>
      <c r="M42" s="36">
        <v>11525.76</v>
      </c>
      <c r="N42" s="33" t="s">
        <v>20</v>
      </c>
      <c r="O42" s="33" t="s">
        <v>87</v>
      </c>
      <c r="P42" s="33" t="s">
        <v>91</v>
      </c>
      <c r="Q42" s="33" t="s">
        <v>107</v>
      </c>
    </row>
    <row r="43" spans="1:17" s="10" customFormat="1" ht="375" x14ac:dyDescent="0.25">
      <c r="A43" s="34">
        <v>32</v>
      </c>
      <c r="B43" s="39" t="s">
        <v>15</v>
      </c>
      <c r="C43" s="33" t="s">
        <v>80</v>
      </c>
      <c r="D43" s="33" t="s">
        <v>186</v>
      </c>
      <c r="E43" s="33" t="s">
        <v>100</v>
      </c>
      <c r="F43" s="33" t="s">
        <v>153</v>
      </c>
      <c r="G43" s="33" t="s">
        <v>124</v>
      </c>
      <c r="H43" s="33" t="s">
        <v>93</v>
      </c>
      <c r="I43" s="33" t="s">
        <v>4</v>
      </c>
      <c r="J43" s="35">
        <v>41759</v>
      </c>
      <c r="K43" s="36">
        <f t="shared" si="2"/>
        <v>9936</v>
      </c>
      <c r="L43" s="37">
        <f t="shared" si="1"/>
        <v>1589.7600000000002</v>
      </c>
      <c r="M43" s="36">
        <v>11525.76</v>
      </c>
      <c r="N43" s="33" t="s">
        <v>20</v>
      </c>
      <c r="O43" s="33" t="s">
        <v>88</v>
      </c>
      <c r="P43" s="33" t="s">
        <v>89</v>
      </c>
      <c r="Q43" s="33" t="s">
        <v>107</v>
      </c>
    </row>
    <row r="44" spans="1:17" s="10" customFormat="1" ht="375" x14ac:dyDescent="0.25">
      <c r="A44" s="34">
        <v>33</v>
      </c>
      <c r="B44" s="39" t="s">
        <v>15</v>
      </c>
      <c r="C44" s="33" t="s">
        <v>80</v>
      </c>
      <c r="D44" s="33" t="s">
        <v>182</v>
      </c>
      <c r="E44" s="33" t="s">
        <v>102</v>
      </c>
      <c r="F44" s="33" t="s">
        <v>153</v>
      </c>
      <c r="G44" s="33" t="s">
        <v>125</v>
      </c>
      <c r="H44" s="33" t="s">
        <v>95</v>
      </c>
      <c r="I44" s="33" t="s">
        <v>4</v>
      </c>
      <c r="J44" s="35">
        <v>41759</v>
      </c>
      <c r="K44" s="36">
        <f t="shared" si="2"/>
        <v>9936</v>
      </c>
      <c r="L44" s="37">
        <f t="shared" si="1"/>
        <v>1589.7600000000002</v>
      </c>
      <c r="M44" s="36">
        <v>11525.76</v>
      </c>
      <c r="N44" s="33" t="s">
        <v>20</v>
      </c>
      <c r="O44" s="33" t="s">
        <v>94</v>
      </c>
      <c r="P44" s="33" t="s">
        <v>89</v>
      </c>
      <c r="Q44" s="33" t="s">
        <v>107</v>
      </c>
    </row>
    <row r="45" spans="1:17" s="10" customFormat="1" ht="135" x14ac:dyDescent="0.25">
      <c r="A45" s="34">
        <v>34</v>
      </c>
      <c r="B45" s="33" t="s">
        <v>27</v>
      </c>
      <c r="C45" s="33" t="s">
        <v>28</v>
      </c>
      <c r="D45" s="33" t="s">
        <v>182</v>
      </c>
      <c r="E45" s="33" t="s">
        <v>22</v>
      </c>
      <c r="F45" s="33" t="s">
        <v>153</v>
      </c>
      <c r="G45" s="33" t="s">
        <v>179</v>
      </c>
      <c r="H45" s="33" t="s">
        <v>31</v>
      </c>
      <c r="I45" s="33" t="s">
        <v>4</v>
      </c>
      <c r="J45" s="35">
        <v>41813</v>
      </c>
      <c r="K45" s="36">
        <f t="shared" si="2"/>
        <v>8620.6896551724149</v>
      </c>
      <c r="L45" s="37">
        <f t="shared" si="1"/>
        <v>1379.3103448275851</v>
      </c>
      <c r="M45" s="36">
        <v>10000</v>
      </c>
      <c r="N45" s="33" t="s">
        <v>20</v>
      </c>
      <c r="O45" s="33" t="s">
        <v>14</v>
      </c>
      <c r="P45" s="33" t="s">
        <v>99</v>
      </c>
      <c r="Q45" s="33" t="s">
        <v>30</v>
      </c>
    </row>
    <row r="46" spans="1:17" s="10" customFormat="1" ht="135" x14ac:dyDescent="0.25">
      <c r="A46" s="34">
        <v>35</v>
      </c>
      <c r="B46" s="33" t="s">
        <v>29</v>
      </c>
      <c r="C46" s="33" t="s">
        <v>28</v>
      </c>
      <c r="D46" s="33" t="s">
        <v>182</v>
      </c>
      <c r="E46" s="33" t="s">
        <v>22</v>
      </c>
      <c r="F46" s="33" t="s">
        <v>153</v>
      </c>
      <c r="G46" s="33" t="s">
        <v>179</v>
      </c>
      <c r="H46" s="33" t="s">
        <v>32</v>
      </c>
      <c r="I46" s="33" t="s">
        <v>4</v>
      </c>
      <c r="J46" s="35">
        <v>41813</v>
      </c>
      <c r="K46" s="36">
        <f t="shared" si="2"/>
        <v>8620.6896551724149</v>
      </c>
      <c r="L46" s="37">
        <f t="shared" si="1"/>
        <v>1379.3103448275851</v>
      </c>
      <c r="M46" s="36">
        <v>10000</v>
      </c>
      <c r="N46" s="33" t="s">
        <v>20</v>
      </c>
      <c r="O46" s="33" t="s">
        <v>14</v>
      </c>
      <c r="P46" s="33" t="s">
        <v>99</v>
      </c>
      <c r="Q46" s="33" t="s">
        <v>30</v>
      </c>
    </row>
    <row r="47" spans="1:17" s="10" customFormat="1" ht="135" x14ac:dyDescent="0.25">
      <c r="A47" s="34">
        <v>36</v>
      </c>
      <c r="B47" s="33" t="s">
        <v>33</v>
      </c>
      <c r="C47" s="33" t="s">
        <v>34</v>
      </c>
      <c r="D47" s="33" t="s">
        <v>182</v>
      </c>
      <c r="E47" s="33" t="s">
        <v>22</v>
      </c>
      <c r="F47" s="33" t="s">
        <v>153</v>
      </c>
      <c r="G47" s="33" t="s">
        <v>179</v>
      </c>
      <c r="H47" s="33" t="s">
        <v>35</v>
      </c>
      <c r="I47" s="33" t="s">
        <v>4</v>
      </c>
      <c r="J47" s="35">
        <v>41684</v>
      </c>
      <c r="K47" s="36">
        <f t="shared" si="2"/>
        <v>6896.5517241379312</v>
      </c>
      <c r="L47" s="37">
        <f t="shared" si="1"/>
        <v>1103.4482758620688</v>
      </c>
      <c r="M47" s="36">
        <v>8000</v>
      </c>
      <c r="N47" s="33" t="s">
        <v>20</v>
      </c>
      <c r="O47" s="33" t="s">
        <v>14</v>
      </c>
      <c r="P47" s="33" t="s">
        <v>99</v>
      </c>
      <c r="Q47" s="33" t="s">
        <v>36</v>
      </c>
    </row>
    <row r="48" spans="1:17" s="10" customFormat="1" ht="390" x14ac:dyDescent="0.25">
      <c r="A48" s="34">
        <v>37</v>
      </c>
      <c r="B48" s="33" t="s">
        <v>15</v>
      </c>
      <c r="C48" s="33" t="s">
        <v>37</v>
      </c>
      <c r="D48" s="33" t="s">
        <v>182</v>
      </c>
      <c r="E48" s="33" t="s">
        <v>22</v>
      </c>
      <c r="F48" s="33" t="s">
        <v>153</v>
      </c>
      <c r="G48" s="33" t="s">
        <v>154</v>
      </c>
      <c r="H48" s="33" t="s">
        <v>60</v>
      </c>
      <c r="I48" s="33" t="s">
        <v>4</v>
      </c>
      <c r="J48" s="35">
        <v>41894</v>
      </c>
      <c r="K48" s="36">
        <f t="shared" si="2"/>
        <v>9429</v>
      </c>
      <c r="L48" s="37">
        <f t="shared" si="1"/>
        <v>1508.6399999999994</v>
      </c>
      <c r="M48" s="36">
        <v>10937.64</v>
      </c>
      <c r="N48" s="33" t="s">
        <v>20</v>
      </c>
      <c r="O48" s="33" t="s">
        <v>14</v>
      </c>
      <c r="P48" s="33" t="s">
        <v>99</v>
      </c>
      <c r="Q48" s="33" t="s">
        <v>59</v>
      </c>
    </row>
    <row r="49" spans="1:17" s="10" customFormat="1" ht="390" x14ac:dyDescent="0.25">
      <c r="A49" s="34">
        <v>38</v>
      </c>
      <c r="B49" s="33" t="s">
        <v>15</v>
      </c>
      <c r="C49" s="33" t="s">
        <v>37</v>
      </c>
      <c r="D49" s="33" t="s">
        <v>182</v>
      </c>
      <c r="E49" s="33" t="s">
        <v>22</v>
      </c>
      <c r="F49" s="33" t="s">
        <v>153</v>
      </c>
      <c r="G49" s="33" t="s">
        <v>155</v>
      </c>
      <c r="H49" s="33" t="s">
        <v>61</v>
      </c>
      <c r="I49" s="33" t="s">
        <v>4</v>
      </c>
      <c r="J49" s="35">
        <v>41894</v>
      </c>
      <c r="K49" s="36">
        <f t="shared" si="2"/>
        <v>9429</v>
      </c>
      <c r="L49" s="37">
        <f t="shared" si="1"/>
        <v>1508.6399999999994</v>
      </c>
      <c r="M49" s="36">
        <v>10937.64</v>
      </c>
      <c r="N49" s="33" t="s">
        <v>20</v>
      </c>
      <c r="O49" s="33" t="s">
        <v>14</v>
      </c>
      <c r="P49" s="33" t="s">
        <v>99</v>
      </c>
      <c r="Q49" s="33" t="s">
        <v>59</v>
      </c>
    </row>
    <row r="50" spans="1:17" s="10" customFormat="1" ht="390" x14ac:dyDescent="0.25">
      <c r="A50" s="34">
        <v>39</v>
      </c>
      <c r="B50" s="33" t="s">
        <v>15</v>
      </c>
      <c r="C50" s="33" t="s">
        <v>37</v>
      </c>
      <c r="D50" s="33" t="s">
        <v>182</v>
      </c>
      <c r="E50" s="33" t="s">
        <v>22</v>
      </c>
      <c r="F50" s="33" t="s">
        <v>153</v>
      </c>
      <c r="G50" s="33" t="s">
        <v>156</v>
      </c>
      <c r="H50" s="33" t="s">
        <v>62</v>
      </c>
      <c r="I50" s="33" t="s">
        <v>4</v>
      </c>
      <c r="J50" s="35">
        <v>41894</v>
      </c>
      <c r="K50" s="36">
        <f t="shared" si="2"/>
        <v>9429</v>
      </c>
      <c r="L50" s="37">
        <f t="shared" si="1"/>
        <v>1508.6399999999994</v>
      </c>
      <c r="M50" s="36">
        <v>10937.64</v>
      </c>
      <c r="N50" s="33" t="s">
        <v>20</v>
      </c>
      <c r="O50" s="33" t="s">
        <v>14</v>
      </c>
      <c r="P50" s="33" t="s">
        <v>99</v>
      </c>
      <c r="Q50" s="33" t="s">
        <v>59</v>
      </c>
    </row>
    <row r="51" spans="1:17" s="10" customFormat="1" ht="390" x14ac:dyDescent="0.25">
      <c r="A51" s="34">
        <v>40</v>
      </c>
      <c r="B51" s="33" t="s">
        <v>15</v>
      </c>
      <c r="C51" s="33" t="s">
        <v>37</v>
      </c>
      <c r="D51" s="33" t="s">
        <v>182</v>
      </c>
      <c r="E51" s="33" t="s">
        <v>22</v>
      </c>
      <c r="F51" s="33" t="s">
        <v>153</v>
      </c>
      <c r="G51" s="33" t="s">
        <v>157</v>
      </c>
      <c r="H51" s="33" t="s">
        <v>63</v>
      </c>
      <c r="I51" s="33" t="s">
        <v>4</v>
      </c>
      <c r="J51" s="35">
        <v>41894</v>
      </c>
      <c r="K51" s="36">
        <f t="shared" si="2"/>
        <v>9429</v>
      </c>
      <c r="L51" s="37">
        <f t="shared" si="1"/>
        <v>1508.6399999999994</v>
      </c>
      <c r="M51" s="36">
        <v>10937.64</v>
      </c>
      <c r="N51" s="33" t="s">
        <v>20</v>
      </c>
      <c r="O51" s="33" t="s">
        <v>14</v>
      </c>
      <c r="P51" s="33" t="s">
        <v>99</v>
      </c>
      <c r="Q51" s="33" t="s">
        <v>59</v>
      </c>
    </row>
    <row r="52" spans="1:17" s="10" customFormat="1" ht="390" x14ac:dyDescent="0.25">
      <c r="A52" s="34">
        <v>41</v>
      </c>
      <c r="B52" s="33" t="s">
        <v>15</v>
      </c>
      <c r="C52" s="33" t="s">
        <v>37</v>
      </c>
      <c r="D52" s="33" t="s">
        <v>182</v>
      </c>
      <c r="E52" s="33" t="s">
        <v>22</v>
      </c>
      <c r="F52" s="33" t="s">
        <v>153</v>
      </c>
      <c r="G52" s="33" t="s">
        <v>158</v>
      </c>
      <c r="H52" s="33" t="s">
        <v>64</v>
      </c>
      <c r="I52" s="33" t="s">
        <v>4</v>
      </c>
      <c r="J52" s="35">
        <v>41894</v>
      </c>
      <c r="K52" s="36">
        <f t="shared" si="2"/>
        <v>9429</v>
      </c>
      <c r="L52" s="37">
        <f t="shared" si="1"/>
        <v>1508.6399999999994</v>
      </c>
      <c r="M52" s="36">
        <v>10937.64</v>
      </c>
      <c r="N52" s="33" t="s">
        <v>20</v>
      </c>
      <c r="O52" s="33" t="s">
        <v>14</v>
      </c>
      <c r="P52" s="33" t="s">
        <v>99</v>
      </c>
      <c r="Q52" s="33" t="s">
        <v>59</v>
      </c>
    </row>
    <row r="53" spans="1:17" s="10" customFormat="1" ht="390" x14ac:dyDescent="0.25">
      <c r="A53" s="34">
        <v>42</v>
      </c>
      <c r="B53" s="33" t="s">
        <v>15</v>
      </c>
      <c r="C53" s="33" t="s">
        <v>37</v>
      </c>
      <c r="D53" s="33" t="s">
        <v>182</v>
      </c>
      <c r="E53" s="33" t="s">
        <v>22</v>
      </c>
      <c r="F53" s="33" t="s">
        <v>153</v>
      </c>
      <c r="G53" s="33" t="s">
        <v>159</v>
      </c>
      <c r="H53" s="33" t="s">
        <v>65</v>
      </c>
      <c r="I53" s="33" t="s">
        <v>4</v>
      </c>
      <c r="J53" s="35">
        <v>41894</v>
      </c>
      <c r="K53" s="36">
        <f t="shared" si="2"/>
        <v>9429</v>
      </c>
      <c r="L53" s="37">
        <f t="shared" si="1"/>
        <v>1508.6399999999994</v>
      </c>
      <c r="M53" s="36">
        <v>10937.64</v>
      </c>
      <c r="N53" s="33" t="s">
        <v>20</v>
      </c>
      <c r="O53" s="33" t="s">
        <v>14</v>
      </c>
      <c r="P53" s="33" t="s">
        <v>99</v>
      </c>
      <c r="Q53" s="33" t="s">
        <v>59</v>
      </c>
    </row>
    <row r="54" spans="1:17" s="10" customFormat="1" ht="390" x14ac:dyDescent="0.25">
      <c r="A54" s="34">
        <v>43</v>
      </c>
      <c r="B54" s="33" t="s">
        <v>15</v>
      </c>
      <c r="C54" s="33" t="s">
        <v>37</v>
      </c>
      <c r="D54" s="33" t="s">
        <v>182</v>
      </c>
      <c r="E54" s="33" t="s">
        <v>22</v>
      </c>
      <c r="F54" s="33" t="s">
        <v>153</v>
      </c>
      <c r="G54" s="33" t="s">
        <v>160</v>
      </c>
      <c r="H54" s="33" t="s">
        <v>66</v>
      </c>
      <c r="I54" s="33" t="s">
        <v>4</v>
      </c>
      <c r="J54" s="35">
        <v>41894</v>
      </c>
      <c r="K54" s="36">
        <f t="shared" si="2"/>
        <v>9429</v>
      </c>
      <c r="L54" s="37">
        <f t="shared" si="1"/>
        <v>1508.6399999999994</v>
      </c>
      <c r="M54" s="36">
        <v>10937.64</v>
      </c>
      <c r="N54" s="33" t="s">
        <v>20</v>
      </c>
      <c r="O54" s="33" t="s">
        <v>14</v>
      </c>
      <c r="P54" s="33" t="s">
        <v>99</v>
      </c>
      <c r="Q54" s="33" t="s">
        <v>59</v>
      </c>
    </row>
    <row r="55" spans="1:17" s="10" customFormat="1" ht="390" x14ac:dyDescent="0.25">
      <c r="A55" s="34">
        <v>44</v>
      </c>
      <c r="B55" s="33" t="s">
        <v>15</v>
      </c>
      <c r="C55" s="33" t="s">
        <v>37</v>
      </c>
      <c r="D55" s="33" t="s">
        <v>182</v>
      </c>
      <c r="E55" s="33" t="s">
        <v>22</v>
      </c>
      <c r="F55" s="33" t="s">
        <v>153</v>
      </c>
      <c r="G55" s="33" t="s">
        <v>161</v>
      </c>
      <c r="H55" s="33" t="s">
        <v>67</v>
      </c>
      <c r="I55" s="33" t="s">
        <v>4</v>
      </c>
      <c r="J55" s="35">
        <v>41894</v>
      </c>
      <c r="K55" s="36">
        <f t="shared" si="2"/>
        <v>9429</v>
      </c>
      <c r="L55" s="37">
        <f t="shared" si="1"/>
        <v>1508.6399999999994</v>
      </c>
      <c r="M55" s="36">
        <v>10937.64</v>
      </c>
      <c r="N55" s="33" t="s">
        <v>20</v>
      </c>
      <c r="O55" s="33" t="s">
        <v>14</v>
      </c>
      <c r="P55" s="33" t="s">
        <v>99</v>
      </c>
      <c r="Q55" s="33" t="s">
        <v>59</v>
      </c>
    </row>
    <row r="56" spans="1:17" s="10" customFormat="1" ht="390" x14ac:dyDescent="0.25">
      <c r="A56" s="34">
        <v>45</v>
      </c>
      <c r="B56" s="33" t="s">
        <v>15</v>
      </c>
      <c r="C56" s="33" t="s">
        <v>37</v>
      </c>
      <c r="D56" s="33" t="s">
        <v>182</v>
      </c>
      <c r="E56" s="33" t="s">
        <v>22</v>
      </c>
      <c r="F56" s="33" t="s">
        <v>153</v>
      </c>
      <c r="G56" s="33" t="s">
        <v>162</v>
      </c>
      <c r="H56" s="33" t="s">
        <v>68</v>
      </c>
      <c r="I56" s="33" t="s">
        <v>4</v>
      </c>
      <c r="J56" s="35">
        <v>41894</v>
      </c>
      <c r="K56" s="36">
        <f t="shared" si="2"/>
        <v>9429</v>
      </c>
      <c r="L56" s="37">
        <f t="shared" si="1"/>
        <v>1508.6399999999994</v>
      </c>
      <c r="M56" s="36">
        <v>10937.64</v>
      </c>
      <c r="N56" s="33" t="s">
        <v>20</v>
      </c>
      <c r="O56" s="33" t="s">
        <v>14</v>
      </c>
      <c r="P56" s="33" t="s">
        <v>99</v>
      </c>
      <c r="Q56" s="33" t="s">
        <v>59</v>
      </c>
    </row>
    <row r="57" spans="1:17" s="10" customFormat="1" ht="390" x14ac:dyDescent="0.25">
      <c r="A57" s="34">
        <v>46</v>
      </c>
      <c r="B57" s="33" t="s">
        <v>15</v>
      </c>
      <c r="C57" s="33" t="s">
        <v>37</v>
      </c>
      <c r="D57" s="33" t="s">
        <v>182</v>
      </c>
      <c r="E57" s="33" t="s">
        <v>22</v>
      </c>
      <c r="F57" s="33" t="s">
        <v>153</v>
      </c>
      <c r="G57" s="33" t="s">
        <v>163</v>
      </c>
      <c r="H57" s="33" t="s">
        <v>69</v>
      </c>
      <c r="I57" s="33" t="s">
        <v>4</v>
      </c>
      <c r="J57" s="35">
        <v>41894</v>
      </c>
      <c r="K57" s="36">
        <f t="shared" si="2"/>
        <v>9429</v>
      </c>
      <c r="L57" s="37">
        <f t="shared" si="1"/>
        <v>1508.6399999999994</v>
      </c>
      <c r="M57" s="36">
        <v>10937.64</v>
      </c>
      <c r="N57" s="33" t="s">
        <v>20</v>
      </c>
      <c r="O57" s="33" t="s">
        <v>14</v>
      </c>
      <c r="P57" s="33" t="s">
        <v>99</v>
      </c>
      <c r="Q57" s="33" t="s">
        <v>59</v>
      </c>
    </row>
    <row r="58" spans="1:17" s="10" customFormat="1" ht="390" x14ac:dyDescent="0.25">
      <c r="A58" s="34">
        <v>47</v>
      </c>
      <c r="B58" s="33" t="s">
        <v>15</v>
      </c>
      <c r="C58" s="33" t="s">
        <v>37</v>
      </c>
      <c r="D58" s="33" t="s">
        <v>182</v>
      </c>
      <c r="E58" s="33" t="s">
        <v>22</v>
      </c>
      <c r="F58" s="33" t="s">
        <v>153</v>
      </c>
      <c r="G58" s="33" t="s">
        <v>164</v>
      </c>
      <c r="H58" s="33" t="s">
        <v>70</v>
      </c>
      <c r="I58" s="33" t="s">
        <v>4</v>
      </c>
      <c r="J58" s="35">
        <v>41894</v>
      </c>
      <c r="K58" s="36">
        <f t="shared" si="2"/>
        <v>9429</v>
      </c>
      <c r="L58" s="37">
        <f t="shared" si="1"/>
        <v>1508.6399999999994</v>
      </c>
      <c r="M58" s="36">
        <v>10937.64</v>
      </c>
      <c r="N58" s="33" t="s">
        <v>20</v>
      </c>
      <c r="O58" s="33" t="s">
        <v>14</v>
      </c>
      <c r="P58" s="33" t="s">
        <v>99</v>
      </c>
      <c r="Q58" s="33" t="s">
        <v>59</v>
      </c>
    </row>
    <row r="59" spans="1:17" s="10" customFormat="1" ht="390" x14ac:dyDescent="0.25">
      <c r="A59" s="34">
        <v>48</v>
      </c>
      <c r="B59" s="33" t="s">
        <v>15</v>
      </c>
      <c r="C59" s="33" t="s">
        <v>37</v>
      </c>
      <c r="D59" s="33" t="s">
        <v>182</v>
      </c>
      <c r="E59" s="33" t="s">
        <v>22</v>
      </c>
      <c r="F59" s="33" t="s">
        <v>153</v>
      </c>
      <c r="G59" s="33" t="s">
        <v>165</v>
      </c>
      <c r="H59" s="33" t="s">
        <v>71</v>
      </c>
      <c r="I59" s="33" t="s">
        <v>4</v>
      </c>
      <c r="J59" s="35">
        <v>41894</v>
      </c>
      <c r="K59" s="36">
        <f t="shared" si="2"/>
        <v>9429</v>
      </c>
      <c r="L59" s="37">
        <f t="shared" si="1"/>
        <v>1508.6399999999994</v>
      </c>
      <c r="M59" s="36">
        <v>10937.64</v>
      </c>
      <c r="N59" s="33" t="s">
        <v>20</v>
      </c>
      <c r="O59" s="33" t="s">
        <v>14</v>
      </c>
      <c r="P59" s="33" t="s">
        <v>99</v>
      </c>
      <c r="Q59" s="33" t="s">
        <v>59</v>
      </c>
    </row>
    <row r="60" spans="1:17" s="10" customFormat="1" ht="390" x14ac:dyDescent="0.25">
      <c r="A60" s="34">
        <v>49</v>
      </c>
      <c r="B60" s="33" t="s">
        <v>15</v>
      </c>
      <c r="C60" s="33" t="s">
        <v>37</v>
      </c>
      <c r="D60" s="33" t="s">
        <v>182</v>
      </c>
      <c r="E60" s="33" t="s">
        <v>22</v>
      </c>
      <c r="F60" s="33" t="s">
        <v>153</v>
      </c>
      <c r="G60" s="33" t="s">
        <v>166</v>
      </c>
      <c r="H60" s="33" t="s">
        <v>72</v>
      </c>
      <c r="I60" s="33" t="s">
        <v>4</v>
      </c>
      <c r="J60" s="35">
        <v>41894</v>
      </c>
      <c r="K60" s="36">
        <f t="shared" si="2"/>
        <v>9429</v>
      </c>
      <c r="L60" s="37">
        <f t="shared" si="1"/>
        <v>1508.6399999999994</v>
      </c>
      <c r="M60" s="36">
        <v>10937.64</v>
      </c>
      <c r="N60" s="33" t="s">
        <v>20</v>
      </c>
      <c r="O60" s="33" t="s">
        <v>14</v>
      </c>
      <c r="P60" s="33" t="s">
        <v>99</v>
      </c>
      <c r="Q60" s="33" t="s">
        <v>59</v>
      </c>
    </row>
    <row r="61" spans="1:17" s="10" customFormat="1" ht="390" x14ac:dyDescent="0.25">
      <c r="A61" s="34">
        <v>50</v>
      </c>
      <c r="B61" s="33" t="s">
        <v>15</v>
      </c>
      <c r="C61" s="33" t="s">
        <v>37</v>
      </c>
      <c r="D61" s="33" t="s">
        <v>182</v>
      </c>
      <c r="E61" s="33" t="s">
        <v>22</v>
      </c>
      <c r="F61" s="33" t="s">
        <v>153</v>
      </c>
      <c r="G61" s="33" t="s">
        <v>167</v>
      </c>
      <c r="H61" s="33" t="s">
        <v>73</v>
      </c>
      <c r="I61" s="33" t="s">
        <v>4</v>
      </c>
      <c r="J61" s="35">
        <v>41894</v>
      </c>
      <c r="K61" s="36">
        <f t="shared" si="2"/>
        <v>9429</v>
      </c>
      <c r="L61" s="37">
        <f t="shared" si="1"/>
        <v>1508.6399999999994</v>
      </c>
      <c r="M61" s="36">
        <v>10937.64</v>
      </c>
      <c r="N61" s="33" t="s">
        <v>20</v>
      </c>
      <c r="O61" s="33" t="s">
        <v>14</v>
      </c>
      <c r="P61" s="33" t="s">
        <v>99</v>
      </c>
      <c r="Q61" s="33" t="s">
        <v>59</v>
      </c>
    </row>
    <row r="62" spans="1:17" s="10" customFormat="1" ht="390" x14ac:dyDescent="0.25">
      <c r="A62" s="34">
        <v>51</v>
      </c>
      <c r="B62" s="33" t="s">
        <v>15</v>
      </c>
      <c r="C62" s="33" t="s">
        <v>37</v>
      </c>
      <c r="D62" s="33" t="s">
        <v>182</v>
      </c>
      <c r="E62" s="33" t="s">
        <v>22</v>
      </c>
      <c r="F62" s="33" t="s">
        <v>153</v>
      </c>
      <c r="G62" s="33" t="s">
        <v>168</v>
      </c>
      <c r="H62" s="33" t="s">
        <v>74</v>
      </c>
      <c r="I62" s="33" t="s">
        <v>4</v>
      </c>
      <c r="J62" s="35">
        <v>41894</v>
      </c>
      <c r="K62" s="36">
        <f t="shared" si="2"/>
        <v>9429</v>
      </c>
      <c r="L62" s="37">
        <f t="shared" si="1"/>
        <v>1508.6399999999994</v>
      </c>
      <c r="M62" s="36">
        <v>10937.64</v>
      </c>
      <c r="N62" s="33" t="s">
        <v>20</v>
      </c>
      <c r="O62" s="33" t="s">
        <v>14</v>
      </c>
      <c r="P62" s="33" t="s">
        <v>99</v>
      </c>
      <c r="Q62" s="33" t="s">
        <v>59</v>
      </c>
    </row>
    <row r="63" spans="1:17" s="10" customFormat="1" ht="390" x14ac:dyDescent="0.25">
      <c r="A63" s="34">
        <v>52</v>
      </c>
      <c r="B63" s="33" t="s">
        <v>15</v>
      </c>
      <c r="C63" s="33" t="s">
        <v>37</v>
      </c>
      <c r="D63" s="33" t="s">
        <v>182</v>
      </c>
      <c r="E63" s="33" t="s">
        <v>22</v>
      </c>
      <c r="F63" s="33" t="s">
        <v>153</v>
      </c>
      <c r="G63" s="33" t="s">
        <v>169</v>
      </c>
      <c r="H63" s="33" t="s">
        <v>75</v>
      </c>
      <c r="I63" s="33" t="s">
        <v>4</v>
      </c>
      <c r="J63" s="35">
        <v>41894</v>
      </c>
      <c r="K63" s="36">
        <f t="shared" si="2"/>
        <v>9429</v>
      </c>
      <c r="L63" s="37">
        <f t="shared" si="1"/>
        <v>1508.6399999999994</v>
      </c>
      <c r="M63" s="36">
        <v>10937.64</v>
      </c>
      <c r="N63" s="33" t="s">
        <v>20</v>
      </c>
      <c r="O63" s="33" t="s">
        <v>14</v>
      </c>
      <c r="P63" s="33" t="s">
        <v>99</v>
      </c>
      <c r="Q63" s="33" t="s">
        <v>59</v>
      </c>
    </row>
    <row r="64" spans="1:17" s="10" customFormat="1" ht="390" x14ac:dyDescent="0.25">
      <c r="A64" s="34">
        <v>53</v>
      </c>
      <c r="B64" s="33" t="s">
        <v>15</v>
      </c>
      <c r="C64" s="33" t="s">
        <v>37</v>
      </c>
      <c r="D64" s="33" t="s">
        <v>182</v>
      </c>
      <c r="E64" s="33" t="s">
        <v>22</v>
      </c>
      <c r="F64" s="33" t="s">
        <v>153</v>
      </c>
      <c r="G64" s="33" t="s">
        <v>170</v>
      </c>
      <c r="H64" s="33" t="s">
        <v>76</v>
      </c>
      <c r="I64" s="33" t="s">
        <v>4</v>
      </c>
      <c r="J64" s="35">
        <v>41894</v>
      </c>
      <c r="K64" s="36">
        <f t="shared" si="2"/>
        <v>9429</v>
      </c>
      <c r="L64" s="37">
        <f t="shared" si="1"/>
        <v>1508.6399999999994</v>
      </c>
      <c r="M64" s="36">
        <v>10937.64</v>
      </c>
      <c r="N64" s="33" t="s">
        <v>20</v>
      </c>
      <c r="O64" s="33" t="s">
        <v>14</v>
      </c>
      <c r="P64" s="33" t="s">
        <v>99</v>
      </c>
      <c r="Q64" s="33" t="s">
        <v>59</v>
      </c>
    </row>
    <row r="65" spans="1:17" s="10" customFormat="1" ht="390" x14ac:dyDescent="0.25">
      <c r="A65" s="34">
        <v>54</v>
      </c>
      <c r="B65" s="33" t="s">
        <v>15</v>
      </c>
      <c r="C65" s="33" t="s">
        <v>37</v>
      </c>
      <c r="D65" s="33" t="s">
        <v>182</v>
      </c>
      <c r="E65" s="33" t="s">
        <v>22</v>
      </c>
      <c r="F65" s="33" t="s">
        <v>153</v>
      </c>
      <c r="G65" s="33" t="s">
        <v>171</v>
      </c>
      <c r="H65" s="33" t="s">
        <v>77</v>
      </c>
      <c r="I65" s="33" t="s">
        <v>4</v>
      </c>
      <c r="J65" s="35">
        <v>41894</v>
      </c>
      <c r="K65" s="36">
        <f t="shared" si="2"/>
        <v>9429</v>
      </c>
      <c r="L65" s="37">
        <f t="shared" si="1"/>
        <v>1508.6399999999994</v>
      </c>
      <c r="M65" s="36">
        <v>10937.64</v>
      </c>
      <c r="N65" s="33" t="s">
        <v>20</v>
      </c>
      <c r="O65" s="33" t="s">
        <v>14</v>
      </c>
      <c r="P65" s="33" t="s">
        <v>99</v>
      </c>
      <c r="Q65" s="33" t="s">
        <v>59</v>
      </c>
    </row>
    <row r="66" spans="1:17" s="10" customFormat="1" ht="390" x14ac:dyDescent="0.25">
      <c r="A66" s="34">
        <v>55</v>
      </c>
      <c r="B66" s="33" t="s">
        <v>15</v>
      </c>
      <c r="C66" s="33" t="s">
        <v>37</v>
      </c>
      <c r="D66" s="33" t="s">
        <v>182</v>
      </c>
      <c r="E66" s="33" t="s">
        <v>22</v>
      </c>
      <c r="F66" s="33" t="s">
        <v>153</v>
      </c>
      <c r="G66" s="33" t="s">
        <v>172</v>
      </c>
      <c r="H66" s="33" t="s">
        <v>78</v>
      </c>
      <c r="I66" s="33" t="s">
        <v>4</v>
      </c>
      <c r="J66" s="35">
        <v>41894</v>
      </c>
      <c r="K66" s="36">
        <f t="shared" si="2"/>
        <v>9429</v>
      </c>
      <c r="L66" s="37">
        <f t="shared" si="1"/>
        <v>1508.6399999999994</v>
      </c>
      <c r="M66" s="36">
        <v>10937.64</v>
      </c>
      <c r="N66" s="33" t="s">
        <v>20</v>
      </c>
      <c r="O66" s="33" t="s">
        <v>14</v>
      </c>
      <c r="P66" s="33" t="s">
        <v>99</v>
      </c>
      <c r="Q66" s="33" t="s">
        <v>59</v>
      </c>
    </row>
    <row r="67" spans="1:17" s="10" customFormat="1" ht="390" x14ac:dyDescent="0.25">
      <c r="A67" s="34">
        <v>56</v>
      </c>
      <c r="B67" s="33" t="s">
        <v>15</v>
      </c>
      <c r="C67" s="33" t="s">
        <v>37</v>
      </c>
      <c r="D67" s="33" t="s">
        <v>182</v>
      </c>
      <c r="E67" s="33" t="s">
        <v>22</v>
      </c>
      <c r="F67" s="33" t="s">
        <v>153</v>
      </c>
      <c r="G67" s="33" t="s">
        <v>173</v>
      </c>
      <c r="H67" s="33" t="s">
        <v>79</v>
      </c>
      <c r="I67" s="33" t="s">
        <v>4</v>
      </c>
      <c r="J67" s="35">
        <v>41894</v>
      </c>
      <c r="K67" s="36">
        <f t="shared" si="2"/>
        <v>9429</v>
      </c>
      <c r="L67" s="37">
        <f t="shared" si="1"/>
        <v>1508.6399999999994</v>
      </c>
      <c r="M67" s="36">
        <v>10937.64</v>
      </c>
      <c r="N67" s="33" t="s">
        <v>20</v>
      </c>
      <c r="O67" s="33" t="s">
        <v>14</v>
      </c>
      <c r="P67" s="33" t="s">
        <v>99</v>
      </c>
      <c r="Q67" s="33" t="s">
        <v>59</v>
      </c>
    </row>
    <row r="68" spans="1:17" s="10" customFormat="1" ht="135" x14ac:dyDescent="0.25">
      <c r="A68" s="34">
        <v>57</v>
      </c>
      <c r="B68" s="33" t="s">
        <v>110</v>
      </c>
      <c r="C68" s="33" t="s">
        <v>175</v>
      </c>
      <c r="D68" s="33" t="s">
        <v>182</v>
      </c>
      <c r="E68" s="33" t="s">
        <v>22</v>
      </c>
      <c r="F68" s="33" t="s">
        <v>153</v>
      </c>
      <c r="G68" s="33" t="s">
        <v>179</v>
      </c>
      <c r="H68" s="33" t="s">
        <v>176</v>
      </c>
      <c r="I68" s="33"/>
      <c r="J68" s="35">
        <v>41969</v>
      </c>
      <c r="K68" s="36">
        <v>2000</v>
      </c>
      <c r="L68" s="37">
        <f>(K68*0.16)</f>
        <v>320</v>
      </c>
      <c r="M68" s="36">
        <f>(K68+L68)</f>
        <v>2320</v>
      </c>
      <c r="N68" s="33"/>
      <c r="O68" s="33" t="s">
        <v>178</v>
      </c>
      <c r="P68" s="33" t="s">
        <v>99</v>
      </c>
      <c r="Q68" s="33" t="s">
        <v>108</v>
      </c>
    </row>
    <row r="69" spans="1:17" s="10" customFormat="1" ht="135" x14ac:dyDescent="0.25">
      <c r="A69" s="34">
        <v>58</v>
      </c>
      <c r="B69" s="33" t="s">
        <v>110</v>
      </c>
      <c r="C69" s="33" t="s">
        <v>174</v>
      </c>
      <c r="D69" s="33" t="s">
        <v>182</v>
      </c>
      <c r="E69" s="33" t="s">
        <v>22</v>
      </c>
      <c r="F69" s="33" t="s">
        <v>153</v>
      </c>
      <c r="G69" s="33" t="s">
        <v>179</v>
      </c>
      <c r="H69" s="33" t="s">
        <v>177</v>
      </c>
      <c r="I69" s="33"/>
      <c r="J69" s="35">
        <v>41969</v>
      </c>
      <c r="K69" s="36">
        <v>2000</v>
      </c>
      <c r="L69" s="37">
        <f t="shared" ref="L69:L70" si="3">(K69*0.16)</f>
        <v>320</v>
      </c>
      <c r="M69" s="36">
        <f t="shared" ref="M69:M71" si="4">(K69+L69)</f>
        <v>2320</v>
      </c>
      <c r="N69" s="33"/>
      <c r="O69" s="33" t="s">
        <v>178</v>
      </c>
      <c r="P69" s="33" t="s">
        <v>99</v>
      </c>
      <c r="Q69" s="33" t="s">
        <v>108</v>
      </c>
    </row>
    <row r="70" spans="1:17" s="10" customFormat="1" ht="135" x14ac:dyDescent="0.25">
      <c r="A70" s="34">
        <v>59</v>
      </c>
      <c r="B70" s="33" t="s">
        <v>111</v>
      </c>
      <c r="C70" s="33" t="s">
        <v>109</v>
      </c>
      <c r="D70" s="33" t="s">
        <v>182</v>
      </c>
      <c r="E70" s="33" t="s">
        <v>22</v>
      </c>
      <c r="F70" s="33" t="s">
        <v>153</v>
      </c>
      <c r="G70" s="33" t="s">
        <v>179</v>
      </c>
      <c r="H70" s="33" t="s">
        <v>202</v>
      </c>
      <c r="I70" s="33"/>
      <c r="J70" s="35">
        <v>41992</v>
      </c>
      <c r="K70" s="36">
        <v>1000</v>
      </c>
      <c r="L70" s="37">
        <f t="shared" si="3"/>
        <v>160</v>
      </c>
      <c r="M70" s="36">
        <f t="shared" si="4"/>
        <v>1160</v>
      </c>
      <c r="N70" s="33"/>
      <c r="O70" s="33" t="s">
        <v>14</v>
      </c>
      <c r="P70" s="33" t="s">
        <v>99</v>
      </c>
      <c r="Q70" s="33" t="s">
        <v>112</v>
      </c>
    </row>
    <row r="71" spans="1:17" s="10" customFormat="1" ht="52.5" customHeight="1" x14ac:dyDescent="0.25">
      <c r="A71" s="34">
        <v>60</v>
      </c>
      <c r="B71" s="33" t="s">
        <v>111</v>
      </c>
      <c r="C71" s="33" t="s">
        <v>109</v>
      </c>
      <c r="D71" s="33" t="s">
        <v>182</v>
      </c>
      <c r="E71" s="33" t="s">
        <v>22</v>
      </c>
      <c r="F71" s="33" t="s">
        <v>153</v>
      </c>
      <c r="G71" s="33" t="s">
        <v>179</v>
      </c>
      <c r="H71" s="33" t="s">
        <v>203</v>
      </c>
      <c r="I71" s="33"/>
      <c r="J71" s="35">
        <v>41992</v>
      </c>
      <c r="K71" s="36">
        <v>1000</v>
      </c>
      <c r="L71" s="37">
        <f>(K71*0.16)</f>
        <v>160</v>
      </c>
      <c r="M71" s="36">
        <f t="shared" si="4"/>
        <v>1160</v>
      </c>
      <c r="N71" s="33"/>
      <c r="O71" s="33" t="s">
        <v>14</v>
      </c>
      <c r="P71" s="33" t="s">
        <v>99</v>
      </c>
      <c r="Q71" s="33" t="s">
        <v>112</v>
      </c>
    </row>
    <row r="72" spans="1:17" ht="54.75" customHeight="1" x14ac:dyDescent="0.25">
      <c r="A72" s="34">
        <v>61</v>
      </c>
      <c r="B72" s="33" t="s">
        <v>21</v>
      </c>
      <c r="C72" s="33" t="s">
        <v>190</v>
      </c>
      <c r="D72" s="33" t="s">
        <v>105</v>
      </c>
      <c r="E72" s="33" t="s">
        <v>196</v>
      </c>
      <c r="F72" s="33" t="s">
        <v>153</v>
      </c>
      <c r="G72" s="33" t="s">
        <v>179</v>
      </c>
      <c r="H72" s="33" t="s">
        <v>191</v>
      </c>
      <c r="I72" s="33"/>
      <c r="J72" s="35">
        <v>42585</v>
      </c>
      <c r="K72" s="37" t="s">
        <v>197</v>
      </c>
      <c r="L72" s="37" t="s">
        <v>197</v>
      </c>
      <c r="M72" s="37" t="s">
        <v>197</v>
      </c>
      <c r="N72" s="33"/>
      <c r="O72" s="50" t="s">
        <v>193</v>
      </c>
      <c r="P72" s="50" t="s">
        <v>194</v>
      </c>
      <c r="Q72" s="33" t="s">
        <v>195</v>
      </c>
    </row>
    <row r="73" spans="1:17" ht="57" customHeight="1" x14ac:dyDescent="0.25">
      <c r="A73" s="34">
        <v>62</v>
      </c>
      <c r="B73" s="33" t="s">
        <v>21</v>
      </c>
      <c r="C73" s="33" t="s">
        <v>190</v>
      </c>
      <c r="D73" s="33" t="s">
        <v>105</v>
      </c>
      <c r="E73" s="33" t="s">
        <v>196</v>
      </c>
      <c r="F73" s="33" t="s">
        <v>153</v>
      </c>
      <c r="G73" s="33" t="s">
        <v>179</v>
      </c>
      <c r="H73" s="33" t="s">
        <v>192</v>
      </c>
      <c r="I73" s="33"/>
      <c r="J73" s="35">
        <v>42585</v>
      </c>
      <c r="K73" s="33" t="s">
        <v>197</v>
      </c>
      <c r="L73" s="33" t="s">
        <v>197</v>
      </c>
      <c r="M73" s="33" t="s">
        <v>198</v>
      </c>
      <c r="N73" s="33"/>
      <c r="O73" s="50" t="s">
        <v>193</v>
      </c>
      <c r="P73" s="50" t="s">
        <v>194</v>
      </c>
      <c r="Q73" s="33" t="s">
        <v>195</v>
      </c>
    </row>
    <row r="74" spans="1:17" x14ac:dyDescent="0.25">
      <c r="J74" s="32" t="s">
        <v>83</v>
      </c>
      <c r="K74" s="40">
        <f>SUM(K13:K71)</f>
        <v>522653.93103448272</v>
      </c>
      <c r="L74" s="40">
        <f>SUM(L13:L71)</f>
        <v>83624.628965517273</v>
      </c>
      <c r="M74" s="40">
        <f>SUM(M13:M71)</f>
        <v>606278.56000000041</v>
      </c>
    </row>
    <row r="76" spans="1:17" ht="135" x14ac:dyDescent="0.25">
      <c r="C76" s="49" t="s">
        <v>207</v>
      </c>
    </row>
  </sheetData>
  <pageMargins left="0.31496062992125984" right="0.31496062992125984" top="0.74803149606299213" bottom="0.74803149606299213" header="0.31496062992125984" footer="0.31496062992125984"/>
  <pageSetup scale="40" fitToHeight="0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DE COMPUTO GENERAL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LapTop-29</cp:lastModifiedBy>
  <cp:lastPrinted>2016-08-19T22:17:46Z</cp:lastPrinted>
  <dcterms:created xsi:type="dcterms:W3CDTF">2015-03-03T19:30:18Z</dcterms:created>
  <dcterms:modified xsi:type="dcterms:W3CDTF">2016-09-07T15:11:25Z</dcterms:modified>
</cp:coreProperties>
</file>