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8915" windowHeight="11820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L96" i="1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1"/>
  <c r="L12"/>
  <c r="L10"/>
  <c r="D137"/>
  <c r="E137"/>
  <c r="F137"/>
  <c r="G137"/>
  <c r="H137"/>
  <c r="J137"/>
  <c r="C137"/>
  <c r="D133"/>
  <c r="E133"/>
  <c r="F133"/>
  <c r="G133"/>
  <c r="H133"/>
  <c r="J133"/>
  <c r="C133"/>
  <c r="D115"/>
  <c r="E115"/>
  <c r="F115"/>
  <c r="G115"/>
  <c r="H115"/>
  <c r="J115"/>
  <c r="C115"/>
  <c r="D101"/>
  <c r="E101"/>
  <c r="F101"/>
  <c r="G101"/>
  <c r="H101"/>
  <c r="J101"/>
  <c r="C101"/>
  <c r="D97"/>
  <c r="E97"/>
  <c r="F97"/>
  <c r="G97"/>
  <c r="H97"/>
  <c r="J97"/>
  <c r="C97"/>
  <c r="D38"/>
  <c r="E38"/>
  <c r="F38"/>
  <c r="G38"/>
  <c r="H38"/>
  <c r="J38"/>
  <c r="C38"/>
  <c r="L136"/>
  <c r="M136" s="1"/>
  <c r="M137" s="1"/>
  <c r="L132"/>
  <c r="L131"/>
  <c r="M131" s="1"/>
  <c r="L130"/>
  <c r="L129"/>
  <c r="M129" s="1"/>
  <c r="L128"/>
  <c r="L127"/>
  <c r="M127" s="1"/>
  <c r="L126"/>
  <c r="L125"/>
  <c r="M125" s="1"/>
  <c r="L124"/>
  <c r="L123"/>
  <c r="M123" s="1"/>
  <c r="L122"/>
  <c r="L121"/>
  <c r="M121" s="1"/>
  <c r="L120"/>
  <c r="L119"/>
  <c r="M119" s="1"/>
  <c r="L118"/>
  <c r="L114"/>
  <c r="M114" s="1"/>
  <c r="L113"/>
  <c r="L112"/>
  <c r="M112" s="1"/>
  <c r="L111"/>
  <c r="L110"/>
  <c r="M110" s="1"/>
  <c r="L109"/>
  <c r="L108"/>
  <c r="M108" s="1"/>
  <c r="L107"/>
  <c r="L106"/>
  <c r="M106" s="1"/>
  <c r="L105"/>
  <c r="L104"/>
  <c r="M104" s="1"/>
  <c r="L100"/>
  <c r="L101" s="1"/>
  <c r="M96"/>
  <c r="M94"/>
  <c r="M92"/>
  <c r="M90"/>
  <c r="M88"/>
  <c r="M86"/>
  <c r="M84"/>
  <c r="M82"/>
  <c r="M80"/>
  <c r="M78"/>
  <c r="M76"/>
  <c r="M74"/>
  <c r="M72"/>
  <c r="M70"/>
  <c r="M68"/>
  <c r="M66"/>
  <c r="M64"/>
  <c r="M62"/>
  <c r="M60"/>
  <c r="M58"/>
  <c r="M56"/>
  <c r="M54"/>
  <c r="M52"/>
  <c r="M50"/>
  <c r="M48"/>
  <c r="M46"/>
  <c r="M44"/>
  <c r="M42"/>
  <c r="M37"/>
  <c r="M35"/>
  <c r="M33"/>
  <c r="M31"/>
  <c r="M29"/>
  <c r="M27"/>
  <c r="M25"/>
  <c r="M23"/>
  <c r="M21"/>
  <c r="M19"/>
  <c r="M17"/>
  <c r="M11"/>
  <c r="M10"/>
  <c r="D13"/>
  <c r="D139" s="1"/>
  <c r="E13"/>
  <c r="E139" s="1"/>
  <c r="F13"/>
  <c r="F139" s="1"/>
  <c r="G13"/>
  <c r="G139" s="1"/>
  <c r="H13"/>
  <c r="H139" s="1"/>
  <c r="J13"/>
  <c r="J139" s="1"/>
  <c r="C13"/>
  <c r="C139" s="1"/>
  <c r="I136"/>
  <c r="I137" s="1"/>
  <c r="I132"/>
  <c r="I131"/>
  <c r="I130"/>
  <c r="I129"/>
  <c r="I128"/>
  <c r="I127"/>
  <c r="I126"/>
  <c r="I125"/>
  <c r="I124"/>
  <c r="I123"/>
  <c r="I122"/>
  <c r="I121"/>
  <c r="I120"/>
  <c r="I119"/>
  <c r="I118"/>
  <c r="I133" s="1"/>
  <c r="I114"/>
  <c r="I113"/>
  <c r="I112"/>
  <c r="I111"/>
  <c r="I110"/>
  <c r="I109"/>
  <c r="I108"/>
  <c r="I107"/>
  <c r="I106"/>
  <c r="I105"/>
  <c r="I104"/>
  <c r="I115" s="1"/>
  <c r="I100"/>
  <c r="I101" s="1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97" s="1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38" s="1"/>
  <c r="I11"/>
  <c r="I12"/>
  <c r="I13" s="1"/>
  <c r="I139" s="1"/>
  <c r="I10"/>
  <c r="M12" l="1"/>
  <c r="L38"/>
  <c r="M18"/>
  <c r="M20"/>
  <c r="M22"/>
  <c r="M24"/>
  <c r="M26"/>
  <c r="M28"/>
  <c r="M30"/>
  <c r="M32"/>
  <c r="M34"/>
  <c r="M36"/>
  <c r="M41"/>
  <c r="M43"/>
  <c r="M45"/>
  <c r="M47"/>
  <c r="M49"/>
  <c r="M51"/>
  <c r="M53"/>
  <c r="M55"/>
  <c r="M57"/>
  <c r="M59"/>
  <c r="M61"/>
  <c r="M63"/>
  <c r="M65"/>
  <c r="M67"/>
  <c r="M69"/>
  <c r="M71"/>
  <c r="M73"/>
  <c r="M75"/>
  <c r="M77"/>
  <c r="M79"/>
  <c r="M81"/>
  <c r="M83"/>
  <c r="M85"/>
  <c r="M87"/>
  <c r="M89"/>
  <c r="M91"/>
  <c r="M93"/>
  <c r="M95"/>
  <c r="M105"/>
  <c r="M115" s="1"/>
  <c r="M107"/>
  <c r="M109"/>
  <c r="M111"/>
  <c r="M113"/>
  <c r="M118"/>
  <c r="M133" s="1"/>
  <c r="M120"/>
  <c r="M122"/>
  <c r="M124"/>
  <c r="M126"/>
  <c r="M128"/>
  <c r="M130"/>
  <c r="M132"/>
  <c r="M100"/>
  <c r="M101" s="1"/>
  <c r="M16"/>
  <c r="M38" s="1"/>
  <c r="L97"/>
  <c r="L115"/>
  <c r="L133"/>
  <c r="L137"/>
  <c r="M13"/>
  <c r="L13"/>
  <c r="M97" l="1"/>
  <c r="M139" s="1"/>
  <c r="L139"/>
</calcChain>
</file>

<file path=xl/sharedStrings.xml><?xml version="1.0" encoding="utf-8"?>
<sst xmlns="http://schemas.openxmlformats.org/spreadsheetml/2006/main" count="263" uniqueCount="244">
  <si>
    <t>Código</t>
  </si>
  <si>
    <t>Empleado</t>
  </si>
  <si>
    <t>Sueldo</t>
  </si>
  <si>
    <t>Despensa</t>
  </si>
  <si>
    <t>Pasaje</t>
  </si>
  <si>
    <t>Quinquenio</t>
  </si>
  <si>
    <t>I.S.R.</t>
  </si>
  <si>
    <t>*NETO*</t>
  </si>
  <si>
    <t>010</t>
  </si>
  <si>
    <t>Velázquez Hernández José Ascención</t>
  </si>
  <si>
    <t>109</t>
  </si>
  <si>
    <t>Quintero Zamora Ramon</t>
  </si>
  <si>
    <t>525</t>
  </si>
  <si>
    <t>Lozano Garcia Francisco Javier</t>
  </si>
  <si>
    <t>Total Depto</t>
  </si>
  <si>
    <t>108</t>
  </si>
  <si>
    <t>Morales Sanchez Francisco Fabian</t>
  </si>
  <si>
    <t>202</t>
  </si>
  <si>
    <t>Haro Spence Lizzeth</t>
  </si>
  <si>
    <t>203</t>
  </si>
  <si>
    <t>Ramirez Cervantes Araceli</t>
  </si>
  <si>
    <t>210</t>
  </si>
  <si>
    <t>Navarro Estrada Silvia Altagracia</t>
  </si>
  <si>
    <t>211</t>
  </si>
  <si>
    <t>Padilla Coronado Ma. De Lourdes</t>
  </si>
  <si>
    <t>212</t>
  </si>
  <si>
    <t>Ponce Cabrera Margarita</t>
  </si>
  <si>
    <t>213</t>
  </si>
  <si>
    <t>Reyes Lujano Eugenia Elisa</t>
  </si>
  <si>
    <t>214</t>
  </si>
  <si>
    <t>Ruiz Rivera Maria Teresa</t>
  </si>
  <si>
    <t>215</t>
  </si>
  <si>
    <t>Ruiz Rivera Socorro</t>
  </si>
  <si>
    <t>216</t>
  </si>
  <si>
    <t>Zavala Barajas Luz Elena</t>
  </si>
  <si>
    <t>217</t>
  </si>
  <si>
    <t>Anzaldo Arambula Silvia</t>
  </si>
  <si>
    <t>218</t>
  </si>
  <si>
    <t>Cortes Hernandez Guadalupe Purificacion</t>
  </si>
  <si>
    <t>220</t>
  </si>
  <si>
    <t>Ramirez Rojas Teresita De Jesus</t>
  </si>
  <si>
    <t>222</t>
  </si>
  <si>
    <t>Vargas Martinez Irma</t>
  </si>
  <si>
    <t>223</t>
  </si>
  <si>
    <t>Villalpando Franco Julia Esther</t>
  </si>
  <si>
    <t>230</t>
  </si>
  <si>
    <t>Lopez Celedon Ma. Socorro</t>
  </si>
  <si>
    <t>232</t>
  </si>
  <si>
    <t>Garcia Pantoja Ramon</t>
  </si>
  <si>
    <t>233</t>
  </si>
  <si>
    <t>Robles Fonseca Cindy Liliana</t>
  </si>
  <si>
    <t>237</t>
  </si>
  <si>
    <t>Canales Morales Claudia Lorena</t>
  </si>
  <si>
    <t>241</t>
  </si>
  <si>
    <t>Garcia Valladolid Sibia Sabdizareth</t>
  </si>
  <si>
    <t>242</t>
  </si>
  <si>
    <t>Gonzalez Pulido Pamela</t>
  </si>
  <si>
    <t>245</t>
  </si>
  <si>
    <t>Canal Toriz Francisco Javier</t>
  </si>
  <si>
    <t>221</t>
  </si>
  <si>
    <t>Rojas Galvez Maria Guadalupe</t>
  </si>
  <si>
    <t>227</t>
  </si>
  <si>
    <t>Ramirez Leon Ramon</t>
  </si>
  <si>
    <t>239</t>
  </si>
  <si>
    <t>Chavez Lopez Alfredo</t>
  </si>
  <si>
    <t>297</t>
  </si>
  <si>
    <t>Mora Sierra Joel</t>
  </si>
  <si>
    <t>307</t>
  </si>
  <si>
    <t>Basulto Villarreal Nicolas</t>
  </si>
  <si>
    <t>311</t>
  </si>
  <si>
    <t>Limon Torres J Guadalupe</t>
  </si>
  <si>
    <t>312</t>
  </si>
  <si>
    <t>Luna Casillas Crecencio</t>
  </si>
  <si>
    <t>314</t>
  </si>
  <si>
    <t>Camacho Cardenas Gil</t>
  </si>
  <si>
    <t>316</t>
  </si>
  <si>
    <t>Gonzalez Aguilar Roberto</t>
  </si>
  <si>
    <t>318</t>
  </si>
  <si>
    <t>Rangel Vazquez Luis Eduardo</t>
  </si>
  <si>
    <t>322</t>
  </si>
  <si>
    <t>Fajardo Guerra Juan Carlos</t>
  </si>
  <si>
    <t>323</t>
  </si>
  <si>
    <t>Juarez Enriquez Jorge Alberto</t>
  </si>
  <si>
    <t>324</t>
  </si>
  <si>
    <t>Mora Ponce Miguel Angel</t>
  </si>
  <si>
    <t>328</t>
  </si>
  <si>
    <t>Reynoso Chavez Jose Cruz</t>
  </si>
  <si>
    <t>331</t>
  </si>
  <si>
    <t>X Alejandre Gilberto</t>
  </si>
  <si>
    <t>332</t>
  </si>
  <si>
    <t>Cabrera Ortega Jose Concepcion</t>
  </si>
  <si>
    <t>336</t>
  </si>
  <si>
    <t>Arambula Carmona Alicia Teresita</t>
  </si>
  <si>
    <t>337</t>
  </si>
  <si>
    <t>Cisneros Lujano Ma. Del Socorro</t>
  </si>
  <si>
    <t>339</t>
  </si>
  <si>
    <t>Mendez Santiago Victor Alfonso</t>
  </si>
  <si>
    <t>341</t>
  </si>
  <si>
    <t>Alvarez Lopez Jose Luis</t>
  </si>
  <si>
    <t>342</t>
  </si>
  <si>
    <t>Basulto Avila Gerardo</t>
  </si>
  <si>
    <t>343</t>
  </si>
  <si>
    <t>Bautista Vega Francisco</t>
  </si>
  <si>
    <t>346</t>
  </si>
  <si>
    <t>Contreras Padilla Luis Enrique</t>
  </si>
  <si>
    <t>347</t>
  </si>
  <si>
    <t>Cortez Nuño Jose Fernando</t>
  </si>
  <si>
    <t>350</t>
  </si>
  <si>
    <t>Enriquez Enriquez Juan</t>
  </si>
  <si>
    <t>351</t>
  </si>
  <si>
    <t>Garcia Flores Martiniano</t>
  </si>
  <si>
    <t>354</t>
  </si>
  <si>
    <t>Gutierrez Nuñez Santana</t>
  </si>
  <si>
    <t>355</t>
  </si>
  <si>
    <t>Juarez Gomez Jose Luis</t>
  </si>
  <si>
    <t>357</t>
  </si>
  <si>
    <t>Limon Davalos Rodrigo</t>
  </si>
  <si>
    <t>359</t>
  </si>
  <si>
    <t>X Gonzalez Maria De Jesus</t>
  </si>
  <si>
    <t>361</t>
  </si>
  <si>
    <t>Luna Garcia Martin Salvador</t>
  </si>
  <si>
    <t>363</t>
  </si>
  <si>
    <t>Gaytan Sanchez Jose</t>
  </si>
  <si>
    <t>364</t>
  </si>
  <si>
    <t>Mayoral Mayoral Apolonio</t>
  </si>
  <si>
    <t>369</t>
  </si>
  <si>
    <t>Rodriguez Jauregui J Asencion</t>
  </si>
  <si>
    <t>371</t>
  </si>
  <si>
    <t>Sanchez Rodriguez J Guadalupe</t>
  </si>
  <si>
    <t>375</t>
  </si>
  <si>
    <t>Gonzalez Delgado Jose Trinidad</t>
  </si>
  <si>
    <t>378</t>
  </si>
  <si>
    <t>Lupercio Jimenez Juan Antonio</t>
  </si>
  <si>
    <t>379</t>
  </si>
  <si>
    <t>Garcia Zamora Julio</t>
  </si>
  <si>
    <t>380</t>
  </si>
  <si>
    <t>Silva Corona Rene</t>
  </si>
  <si>
    <t>381</t>
  </si>
  <si>
    <t>Ascencio Alvarado Manuel</t>
  </si>
  <si>
    <t>382</t>
  </si>
  <si>
    <t>Aguiñaga Villalobos Rafael</t>
  </si>
  <si>
    <t>383</t>
  </si>
  <si>
    <t>Cabrera Aguilar Juan Emanuel</t>
  </si>
  <si>
    <t>384</t>
  </si>
  <si>
    <t>Garcia Zamora J Jesus</t>
  </si>
  <si>
    <t>385</t>
  </si>
  <si>
    <t>Gonzalez Avila Ruben</t>
  </si>
  <si>
    <t>386</t>
  </si>
  <si>
    <t>Gonzalez Becerra Joaquin</t>
  </si>
  <si>
    <t>387</t>
  </si>
  <si>
    <t>Campos Ayala Jose</t>
  </si>
  <si>
    <t>388</t>
  </si>
  <si>
    <t>Lopez Alvarez Jose Juan</t>
  </si>
  <si>
    <t>389</t>
  </si>
  <si>
    <t>Meza Segura Alicia</t>
  </si>
  <si>
    <t>391</t>
  </si>
  <si>
    <t>Garcia Saldaña Oswaldo</t>
  </si>
  <si>
    <t>392</t>
  </si>
  <si>
    <t>Rodriguez Martinez Mario</t>
  </si>
  <si>
    <t>394</t>
  </si>
  <si>
    <t>Banuet Ramirez Gustavo</t>
  </si>
  <si>
    <t>395</t>
  </si>
  <si>
    <t>Tapia Gomez Blanca Estela</t>
  </si>
  <si>
    <t>396</t>
  </si>
  <si>
    <t>Gonzalez Tapia Diego Alonso</t>
  </si>
  <si>
    <t>768</t>
  </si>
  <si>
    <t>Vicente López David</t>
  </si>
  <si>
    <t>770</t>
  </si>
  <si>
    <t>Camacho Reyes Ernesto</t>
  </si>
  <si>
    <t>771</t>
  </si>
  <si>
    <t>Martinez Cordova Montserrat</t>
  </si>
  <si>
    <t>296</t>
  </si>
  <si>
    <t>Lozano Padilla Felipe De Jesus</t>
  </si>
  <si>
    <t>503</t>
  </si>
  <si>
    <t>Gomez Garcia Elvira</t>
  </si>
  <si>
    <t>504</t>
  </si>
  <si>
    <t>Gomez X Rosa Alicia</t>
  </si>
  <si>
    <t>506</t>
  </si>
  <si>
    <t>Aguilar Barrera Ramiro</t>
  </si>
  <si>
    <t>507</t>
  </si>
  <si>
    <t>Gonzalez Avila Noel</t>
  </si>
  <si>
    <t>509</t>
  </si>
  <si>
    <t>Salazar De Anda Ernesto</t>
  </si>
  <si>
    <t>510</t>
  </si>
  <si>
    <t>Villalobos Medina Pedro</t>
  </si>
  <si>
    <t>511</t>
  </si>
  <si>
    <t>Zuñiga Aguilar Martin</t>
  </si>
  <si>
    <t>513</t>
  </si>
  <si>
    <t>Garcia Gutierrez Martha</t>
  </si>
  <si>
    <t>514</t>
  </si>
  <si>
    <t>Puentes Muñoz Otilia</t>
  </si>
  <si>
    <t>515</t>
  </si>
  <si>
    <t>Mendoza Torres Norma</t>
  </si>
  <si>
    <t>517</t>
  </si>
  <si>
    <t>Zuñiga Alatorre Marcos</t>
  </si>
  <si>
    <t>400</t>
  </si>
  <si>
    <t>Gonzalez Aguayo Octavio</t>
  </si>
  <si>
    <t>403</t>
  </si>
  <si>
    <t>Perez Castañeda Alfonso Eliseo</t>
  </si>
  <si>
    <t>405</t>
  </si>
  <si>
    <t>Reyes Ruiz Carlos Martin</t>
  </si>
  <si>
    <t>407</t>
  </si>
  <si>
    <t>Ibarra Garcia Felipe De Jesus</t>
  </si>
  <si>
    <t>408</t>
  </si>
  <si>
    <t>Zavala Ramirez Daniel</t>
  </si>
  <si>
    <t>409</t>
  </si>
  <si>
    <t>Flores Sanchez Jorge Israel</t>
  </si>
  <si>
    <t>410</t>
  </si>
  <si>
    <t>Gomez Espericueta Javier</t>
  </si>
  <si>
    <t>411</t>
  </si>
  <si>
    <t>Arias Hernandez Omar Alejandro</t>
  </si>
  <si>
    <t>412</t>
  </si>
  <si>
    <t>Perez Cedano Hector Manuel</t>
  </si>
  <si>
    <t>413</t>
  </si>
  <si>
    <t>Garcia Flores Javier</t>
  </si>
  <si>
    <t>414</t>
  </si>
  <si>
    <t>Nuñez Rodriguez Leopoldo</t>
  </si>
  <si>
    <t>415</t>
  </si>
  <si>
    <t>Lopez Melendrez Jose Ricardo</t>
  </si>
  <si>
    <t>416</t>
  </si>
  <si>
    <t>Chapa Rojas Jose De Jesus</t>
  </si>
  <si>
    <t>417</t>
  </si>
  <si>
    <t>Barajas Mendoza Carlos Alberto</t>
  </si>
  <si>
    <t>418</t>
  </si>
  <si>
    <t>Espinosa Jaimes Noe</t>
  </si>
  <si>
    <t>397</t>
  </si>
  <si>
    <t>Gutierrez Baltazar Marcos</t>
  </si>
  <si>
    <t>Total Gral.</t>
  </si>
  <si>
    <t xml:space="preserve"> </t>
  </si>
  <si>
    <t>ORGANISMO OPERADOR DEL PARQUE DE LA SOLIDARIDAD</t>
  </si>
  <si>
    <t>Período del 16 al 30 de Noviembre 2016.</t>
  </si>
  <si>
    <t>OOP-920229-FH1</t>
  </si>
  <si>
    <t>Horas 
extras</t>
  </si>
  <si>
    <t>Prima
 Domin</t>
  </si>
  <si>
    <t>*TOTAL* 
*PERCEP*</t>
  </si>
  <si>
    <t>1 Dirección General</t>
  </si>
  <si>
    <t>2 Dir de Administración</t>
  </si>
  <si>
    <t>3 Dir de Mantenimiento</t>
  </si>
  <si>
    <t>4 Dir Mantenimiento</t>
  </si>
  <si>
    <t>5 Montenegro</t>
  </si>
  <si>
    <t>6 Dir Prom Deportiva</t>
  </si>
  <si>
    <t>8 Event Mantto</t>
  </si>
  <si>
    <t>*Otras* 
*Deducc*</t>
  </si>
  <si>
    <t>*TOTAL* 
*DEDUCC*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</si>
</sst>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8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center"/>
    </xf>
    <xf numFmtId="49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4" fillId="0" borderId="0" xfId="0" applyFont="1"/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49" fontId="1" fillId="3" borderId="0" xfId="0" applyNumberFormat="1" applyFont="1" applyFill="1"/>
    <xf numFmtId="0" fontId="7" fillId="3" borderId="0" xfId="0" applyFont="1" applyFill="1"/>
    <xf numFmtId="49" fontId="4" fillId="3" borderId="0" xfId="0" applyNumberFormat="1" applyFont="1" applyFill="1"/>
    <xf numFmtId="164" fontId="1" fillId="3" borderId="0" xfId="0" applyNumberFormat="1" applyFont="1" applyFill="1"/>
    <xf numFmtId="49" fontId="4" fillId="3" borderId="0" xfId="0" applyNumberFormat="1" applyFont="1" applyFill="1" applyAlignment="1">
      <alignment horizontal="left"/>
    </xf>
    <xf numFmtId="164" fontId="4" fillId="3" borderId="0" xfId="0" applyNumberFormat="1" applyFont="1" applyFill="1"/>
    <xf numFmtId="49" fontId="1" fillId="3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19053</xdr:rowOff>
    </xdr:from>
    <xdr:to>
      <xdr:col>1</xdr:col>
      <xdr:colOff>28575</xdr:colOff>
      <xdr:row>4</xdr:row>
      <xdr:rowOff>47626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19053"/>
          <a:ext cx="828675" cy="74294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11</xdr:col>
      <xdr:colOff>95250</xdr:colOff>
      <xdr:row>0</xdr:row>
      <xdr:rowOff>0</xdr:rowOff>
    </xdr:from>
    <xdr:to>
      <xdr:col>12</xdr:col>
      <xdr:colOff>276616</xdr:colOff>
      <xdr:row>5</xdr:row>
      <xdr:rowOff>53220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44425" y="0"/>
          <a:ext cx="819541" cy="97714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2"/>
  <sheetViews>
    <sheetView tabSelected="1" workbookViewId="0">
      <pane xSplit="1" ySplit="7" topLeftCell="B8" activePane="bottomRight" state="frozen"/>
      <selection pane="topRight" activeCell="B1" sqref="B1"/>
      <selection pane="bottomLeft" activeCell="A9" sqref="A9"/>
      <selection pane="bottomRight" activeCell="M123" sqref="M123"/>
    </sheetView>
  </sheetViews>
  <sheetFormatPr baseColWidth="10" defaultRowHeight="11.25"/>
  <cols>
    <col min="1" max="1" width="12.28515625" style="2" customWidth="1"/>
    <col min="2" max="2" width="30.28515625" style="1" bestFit="1" customWidth="1"/>
    <col min="3" max="3" width="9.5703125" style="1" bestFit="1" customWidth="1"/>
    <col min="4" max="4" width="6.5703125" style="1" bestFit="1" customWidth="1"/>
    <col min="5" max="5" width="7.85546875" style="1" bestFit="1" customWidth="1"/>
    <col min="6" max="6" width="8.85546875" style="1" bestFit="1" customWidth="1"/>
    <col min="7" max="7" width="8.7109375" style="1" bestFit="1" customWidth="1"/>
    <col min="8" max="8" width="10" style="1" bestFit="1" customWidth="1"/>
    <col min="9" max="9" width="9.5703125" style="1" bestFit="1" customWidth="1"/>
    <col min="10" max="10" width="8.7109375" style="1" bestFit="1" customWidth="1"/>
    <col min="11" max="13" width="9.5703125" style="1" bestFit="1" customWidth="1"/>
    <col min="14" max="16384" width="11.42578125" style="1"/>
  </cols>
  <sheetData>
    <row r="1" spans="1:13" ht="24.95" customHeight="1">
      <c r="A1" s="9" t="s">
        <v>229</v>
      </c>
      <c r="B1" s="9"/>
      <c r="C1" s="9"/>
      <c r="D1" s="9"/>
      <c r="E1" s="9"/>
      <c r="F1" s="9"/>
      <c r="G1" s="9"/>
      <c r="H1" s="9"/>
      <c r="I1" s="9"/>
      <c r="J1" s="9"/>
      <c r="K1" s="15"/>
      <c r="L1" s="15"/>
      <c r="M1" s="15"/>
    </row>
    <row r="2" spans="1:13" ht="12.75">
      <c r="A2" s="10" t="s">
        <v>228</v>
      </c>
      <c r="B2" s="10"/>
      <c r="C2" s="10"/>
      <c r="D2" s="10"/>
      <c r="E2" s="10"/>
      <c r="F2" s="10"/>
      <c r="G2" s="10"/>
      <c r="H2" s="10"/>
      <c r="I2" s="10"/>
      <c r="J2" s="11"/>
      <c r="K2" s="15"/>
      <c r="L2" s="15"/>
      <c r="M2" s="15"/>
    </row>
    <row r="3" spans="1:13" ht="12.75">
      <c r="A3" s="10" t="s">
        <v>230</v>
      </c>
      <c r="B3" s="10"/>
      <c r="C3" s="10"/>
      <c r="D3" s="10"/>
      <c r="E3" s="10"/>
      <c r="F3" s="10"/>
      <c r="G3" s="10"/>
      <c r="H3" s="10"/>
      <c r="I3" s="10"/>
      <c r="J3" s="10"/>
      <c r="K3" s="15"/>
      <c r="L3" s="15"/>
      <c r="M3" s="15"/>
    </row>
    <row r="4" spans="1:13">
      <c r="A4" s="12"/>
      <c r="B4" s="11"/>
      <c r="C4" s="11"/>
      <c r="D4" s="11"/>
      <c r="E4" s="11"/>
      <c r="F4" s="11"/>
      <c r="G4" s="11"/>
      <c r="H4" s="11"/>
      <c r="I4" s="11"/>
      <c r="J4" s="11"/>
      <c r="K4" s="15"/>
      <c r="L4" s="15"/>
      <c r="M4" s="15"/>
    </row>
    <row r="5" spans="1:13">
      <c r="A5" s="13" t="s">
        <v>231</v>
      </c>
      <c r="B5" s="13"/>
      <c r="C5" s="13"/>
      <c r="D5" s="13"/>
      <c r="E5" s="13"/>
      <c r="F5" s="13"/>
      <c r="G5" s="13"/>
      <c r="H5" s="13"/>
      <c r="I5" s="13"/>
      <c r="J5" s="13"/>
      <c r="K5" s="15"/>
      <c r="L5" s="15"/>
      <c r="M5" s="15"/>
    </row>
    <row r="6" spans="1:13">
      <c r="A6" s="14"/>
      <c r="B6" s="11"/>
      <c r="C6" s="11"/>
      <c r="D6" s="11"/>
      <c r="E6" s="11"/>
      <c r="F6" s="11"/>
      <c r="G6" s="11"/>
      <c r="H6" s="11"/>
      <c r="I6" s="11"/>
      <c r="J6" s="11"/>
      <c r="K6" s="15"/>
      <c r="L6" s="15"/>
      <c r="M6" s="15"/>
    </row>
    <row r="7" spans="1:13" s="3" customFormat="1" ht="23.25" thickBot="1">
      <c r="A7" s="4" t="s">
        <v>0</v>
      </c>
      <c r="B7" s="5" t="s">
        <v>1</v>
      </c>
      <c r="C7" s="5" t="s">
        <v>2</v>
      </c>
      <c r="D7" s="5" t="s">
        <v>232</v>
      </c>
      <c r="E7" s="5" t="s">
        <v>233</v>
      </c>
      <c r="F7" s="5" t="s">
        <v>3</v>
      </c>
      <c r="G7" s="5" t="s">
        <v>4</v>
      </c>
      <c r="H7" s="5" t="s">
        <v>5</v>
      </c>
      <c r="I7" s="6" t="s">
        <v>234</v>
      </c>
      <c r="J7" s="5" t="s">
        <v>6</v>
      </c>
      <c r="K7" s="6" t="s">
        <v>242</v>
      </c>
      <c r="L7" s="6" t="s">
        <v>243</v>
      </c>
      <c r="M7" s="7" t="s">
        <v>7</v>
      </c>
    </row>
    <row r="8" spans="1:13" ht="12" thickTop="1">
      <c r="A8" s="14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>
      <c r="A9" s="16" t="s">
        <v>235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>
      <c r="A10" s="20" t="s">
        <v>8</v>
      </c>
      <c r="B10" s="11" t="s">
        <v>9</v>
      </c>
      <c r="C10" s="17">
        <v>26755.95</v>
      </c>
      <c r="D10" s="17">
        <v>0</v>
      </c>
      <c r="E10" s="17">
        <v>0</v>
      </c>
      <c r="F10" s="17">
        <v>717</v>
      </c>
      <c r="G10" s="17">
        <v>574.07000000000005</v>
      </c>
      <c r="H10" s="17">
        <v>0</v>
      </c>
      <c r="I10" s="17">
        <f>SUM(C10:H10)</f>
        <v>28047.02</v>
      </c>
      <c r="J10" s="17">
        <v>6598.76</v>
      </c>
      <c r="K10" s="17">
        <v>3076.8599999999997</v>
      </c>
      <c r="L10" s="17">
        <f>SUM(J10:K10)</f>
        <v>9675.619999999999</v>
      </c>
      <c r="M10" s="17">
        <f>SUM(I10-L10)</f>
        <v>18371.400000000001</v>
      </c>
    </row>
    <row r="11" spans="1:13">
      <c r="A11" s="20" t="s">
        <v>10</v>
      </c>
      <c r="B11" s="11" t="s">
        <v>11</v>
      </c>
      <c r="C11" s="17">
        <v>6426.75</v>
      </c>
      <c r="D11" s="17">
        <v>0</v>
      </c>
      <c r="E11" s="17">
        <v>0</v>
      </c>
      <c r="F11" s="17">
        <v>366.86</v>
      </c>
      <c r="G11" s="17">
        <v>294.75</v>
      </c>
      <c r="H11" s="17">
        <v>0</v>
      </c>
      <c r="I11" s="17">
        <f t="shared" ref="I11:I12" si="0">SUM(C11:H11)</f>
        <v>7088.36</v>
      </c>
      <c r="J11" s="17">
        <v>966.81</v>
      </c>
      <c r="K11" s="17">
        <v>1930.95</v>
      </c>
      <c r="L11" s="17">
        <f t="shared" ref="L11:L12" si="1">SUM(J11:K11)</f>
        <v>2897.76</v>
      </c>
      <c r="M11" s="17">
        <f>SUM(I11-L11)</f>
        <v>4190.5999999999995</v>
      </c>
    </row>
    <row r="12" spans="1:13">
      <c r="A12" s="20" t="s">
        <v>12</v>
      </c>
      <c r="B12" s="11" t="s">
        <v>13</v>
      </c>
      <c r="C12" s="17">
        <v>6683.4</v>
      </c>
      <c r="D12" s="17">
        <v>0</v>
      </c>
      <c r="E12" s="17">
        <v>0</v>
      </c>
      <c r="F12" s="17">
        <v>360.87</v>
      </c>
      <c r="G12" s="17">
        <v>244.37</v>
      </c>
      <c r="H12" s="17">
        <v>0</v>
      </c>
      <c r="I12" s="17">
        <f t="shared" si="0"/>
        <v>7288.6399999999994</v>
      </c>
      <c r="J12" s="17">
        <v>1009.59</v>
      </c>
      <c r="K12" s="17">
        <v>768.65</v>
      </c>
      <c r="L12" s="17">
        <f t="shared" si="1"/>
        <v>1778.24</v>
      </c>
      <c r="M12" s="17">
        <f>SUM(I12-L12)</f>
        <v>5510.4</v>
      </c>
    </row>
    <row r="13" spans="1:13">
      <c r="A13" s="14"/>
      <c r="B13" s="18" t="s">
        <v>14</v>
      </c>
      <c r="C13" s="19">
        <f>SUM(C10:C12)</f>
        <v>39866.1</v>
      </c>
      <c r="D13" s="19">
        <f t="shared" ref="D13:M13" si="2">SUM(D10:D12)</f>
        <v>0</v>
      </c>
      <c r="E13" s="19">
        <f t="shared" si="2"/>
        <v>0</v>
      </c>
      <c r="F13" s="19">
        <f t="shared" si="2"/>
        <v>1444.73</v>
      </c>
      <c r="G13" s="19">
        <f t="shared" si="2"/>
        <v>1113.19</v>
      </c>
      <c r="H13" s="19">
        <f t="shared" si="2"/>
        <v>0</v>
      </c>
      <c r="I13" s="19">
        <f t="shared" si="2"/>
        <v>42424.02</v>
      </c>
      <c r="J13" s="19">
        <f t="shared" si="2"/>
        <v>8575.16</v>
      </c>
      <c r="K13" s="19">
        <v>5776.4599999999991</v>
      </c>
      <c r="L13" s="19">
        <f t="shared" si="2"/>
        <v>14351.619999999999</v>
      </c>
      <c r="M13" s="19">
        <f t="shared" si="2"/>
        <v>28072.400000000001</v>
      </c>
    </row>
    <row r="14" spans="1:13">
      <c r="A14" s="14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>
      <c r="A15" s="16" t="s">
        <v>236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>
      <c r="A16" s="20" t="s">
        <v>15</v>
      </c>
      <c r="B16" s="11" t="s">
        <v>16</v>
      </c>
      <c r="C16" s="17">
        <v>6683.55</v>
      </c>
      <c r="D16" s="17">
        <v>0</v>
      </c>
      <c r="E16" s="17">
        <v>0</v>
      </c>
      <c r="F16" s="17">
        <v>360.87</v>
      </c>
      <c r="G16" s="17">
        <v>217.78</v>
      </c>
      <c r="H16" s="17">
        <v>0</v>
      </c>
      <c r="I16" s="17">
        <f t="shared" ref="I16:I37" si="3">SUM(C16:H16)</f>
        <v>7262.2</v>
      </c>
      <c r="J16" s="17">
        <v>1003.94</v>
      </c>
      <c r="K16" s="17">
        <v>2996.66</v>
      </c>
      <c r="L16" s="17">
        <f t="shared" ref="L16:L37" si="4">SUM(J16:K16)</f>
        <v>4000.6</v>
      </c>
      <c r="M16" s="17">
        <f>SUM(I16-L16)</f>
        <v>3261.6</v>
      </c>
    </row>
    <row r="17" spans="1:13">
      <c r="A17" s="20" t="s">
        <v>17</v>
      </c>
      <c r="B17" s="11" t="s">
        <v>18</v>
      </c>
      <c r="C17" s="17">
        <v>15514.2</v>
      </c>
      <c r="D17" s="17">
        <v>0</v>
      </c>
      <c r="E17" s="17">
        <v>0</v>
      </c>
      <c r="F17" s="17">
        <v>451.28</v>
      </c>
      <c r="G17" s="17">
        <v>353.08</v>
      </c>
      <c r="H17" s="17">
        <v>109.56</v>
      </c>
      <c r="I17" s="17">
        <f t="shared" si="3"/>
        <v>16428.120000000003</v>
      </c>
      <c r="J17" s="17">
        <v>3113.09</v>
      </c>
      <c r="K17" s="17">
        <v>6022.0300000000007</v>
      </c>
      <c r="L17" s="17">
        <f t="shared" si="4"/>
        <v>9135.1200000000008</v>
      </c>
      <c r="M17" s="17">
        <f>SUM(I17-L17)</f>
        <v>7293.0000000000018</v>
      </c>
    </row>
    <row r="18" spans="1:13">
      <c r="A18" s="20" t="s">
        <v>19</v>
      </c>
      <c r="B18" s="11" t="s">
        <v>20</v>
      </c>
      <c r="C18" s="17">
        <v>6983.55</v>
      </c>
      <c r="D18" s="17">
        <v>0</v>
      </c>
      <c r="E18" s="17">
        <v>0</v>
      </c>
      <c r="F18" s="17">
        <v>366</v>
      </c>
      <c r="G18" s="17">
        <v>226</v>
      </c>
      <c r="H18" s="17">
        <v>182.6</v>
      </c>
      <c r="I18" s="17">
        <f t="shared" si="3"/>
        <v>7758.1500000000005</v>
      </c>
      <c r="J18" s="17">
        <v>1109.8800000000001</v>
      </c>
      <c r="K18" s="17">
        <v>4294.87</v>
      </c>
      <c r="L18" s="17">
        <f t="shared" si="4"/>
        <v>5404.75</v>
      </c>
      <c r="M18" s="17">
        <f>SUM(I18-L18)</f>
        <v>2353.4000000000005</v>
      </c>
    </row>
    <row r="19" spans="1:13">
      <c r="A19" s="20" t="s">
        <v>21</v>
      </c>
      <c r="B19" s="11" t="s">
        <v>22</v>
      </c>
      <c r="C19" s="17">
        <v>3961.5</v>
      </c>
      <c r="D19" s="17">
        <v>0</v>
      </c>
      <c r="E19" s="17">
        <v>0</v>
      </c>
      <c r="F19" s="17">
        <v>239.43</v>
      </c>
      <c r="G19" s="17">
        <v>158.49</v>
      </c>
      <c r="H19" s="17">
        <v>182.6</v>
      </c>
      <c r="I19" s="17">
        <f t="shared" si="3"/>
        <v>4542.0200000000004</v>
      </c>
      <c r="J19" s="17">
        <v>441.47</v>
      </c>
      <c r="K19" s="17">
        <v>492.95</v>
      </c>
      <c r="L19" s="17">
        <f t="shared" si="4"/>
        <v>934.42000000000007</v>
      </c>
      <c r="M19" s="17">
        <f>SUM(I19-L19)</f>
        <v>3607.6000000000004</v>
      </c>
    </row>
    <row r="20" spans="1:13">
      <c r="A20" s="20" t="s">
        <v>23</v>
      </c>
      <c r="B20" s="11" t="s">
        <v>24</v>
      </c>
      <c r="C20" s="17">
        <v>3961.5</v>
      </c>
      <c r="D20" s="17">
        <v>0</v>
      </c>
      <c r="E20" s="17">
        <v>66.03</v>
      </c>
      <c r="F20" s="17">
        <v>239.43</v>
      </c>
      <c r="G20" s="17">
        <v>158.49</v>
      </c>
      <c r="H20" s="17">
        <v>146.08000000000001</v>
      </c>
      <c r="I20" s="17">
        <f t="shared" si="3"/>
        <v>4571.53</v>
      </c>
      <c r="J20" s="17">
        <v>446.76</v>
      </c>
      <c r="K20" s="17">
        <v>2357.37</v>
      </c>
      <c r="L20" s="17">
        <f t="shared" si="4"/>
        <v>2804.13</v>
      </c>
      <c r="M20" s="17">
        <f>SUM(I20-L20)</f>
        <v>1767.3999999999996</v>
      </c>
    </row>
    <row r="21" spans="1:13">
      <c r="A21" s="20" t="s">
        <v>25</v>
      </c>
      <c r="B21" s="11" t="s">
        <v>26</v>
      </c>
      <c r="C21" s="17">
        <v>3961.5</v>
      </c>
      <c r="D21" s="17">
        <v>0</v>
      </c>
      <c r="E21" s="17">
        <v>132.05000000000001</v>
      </c>
      <c r="F21" s="17">
        <v>239.43</v>
      </c>
      <c r="G21" s="17">
        <v>158.49</v>
      </c>
      <c r="H21" s="17">
        <v>146.08000000000001</v>
      </c>
      <c r="I21" s="17">
        <f t="shared" si="3"/>
        <v>4637.55</v>
      </c>
      <c r="J21" s="17">
        <v>458.59</v>
      </c>
      <c r="K21" s="17">
        <v>1738.96</v>
      </c>
      <c r="L21" s="17">
        <f t="shared" si="4"/>
        <v>2197.5500000000002</v>
      </c>
      <c r="M21" s="17">
        <f>SUM(I21-L21)</f>
        <v>2440</v>
      </c>
    </row>
    <row r="22" spans="1:13">
      <c r="A22" s="20" t="s">
        <v>27</v>
      </c>
      <c r="B22" s="11" t="s">
        <v>28</v>
      </c>
      <c r="C22" s="17">
        <v>3961.5</v>
      </c>
      <c r="D22" s="17">
        <v>0</v>
      </c>
      <c r="E22" s="17">
        <v>132.05000000000001</v>
      </c>
      <c r="F22" s="17">
        <v>239.43</v>
      </c>
      <c r="G22" s="17">
        <v>158.49</v>
      </c>
      <c r="H22" s="17">
        <v>182.6</v>
      </c>
      <c r="I22" s="17">
        <f t="shared" si="3"/>
        <v>4674.0700000000006</v>
      </c>
      <c r="J22" s="17">
        <v>465.13</v>
      </c>
      <c r="K22" s="17">
        <v>1738.94</v>
      </c>
      <c r="L22" s="17">
        <f t="shared" si="4"/>
        <v>2204.0700000000002</v>
      </c>
      <c r="M22" s="17">
        <f>SUM(I22-L22)</f>
        <v>2470.0000000000005</v>
      </c>
    </row>
    <row r="23" spans="1:13">
      <c r="A23" s="20" t="s">
        <v>29</v>
      </c>
      <c r="B23" s="11" t="s">
        <v>30</v>
      </c>
      <c r="C23" s="17">
        <v>3961.5</v>
      </c>
      <c r="D23" s="17">
        <v>0</v>
      </c>
      <c r="E23" s="17">
        <v>66.03</v>
      </c>
      <c r="F23" s="17">
        <v>239.43</v>
      </c>
      <c r="G23" s="17">
        <v>158.49</v>
      </c>
      <c r="H23" s="17">
        <v>182.6</v>
      </c>
      <c r="I23" s="17">
        <f t="shared" si="3"/>
        <v>4608.05</v>
      </c>
      <c r="J23" s="17">
        <v>453.3</v>
      </c>
      <c r="K23" s="17">
        <v>1701.55</v>
      </c>
      <c r="L23" s="17">
        <f t="shared" si="4"/>
        <v>2154.85</v>
      </c>
      <c r="M23" s="17">
        <f>SUM(I23-L23)</f>
        <v>2453.2000000000003</v>
      </c>
    </row>
    <row r="24" spans="1:13">
      <c r="A24" s="20" t="s">
        <v>31</v>
      </c>
      <c r="B24" s="11" t="s">
        <v>32</v>
      </c>
      <c r="C24" s="17">
        <v>3961.5</v>
      </c>
      <c r="D24" s="17">
        <v>0</v>
      </c>
      <c r="E24" s="17">
        <v>0</v>
      </c>
      <c r="F24" s="17">
        <v>239.43</v>
      </c>
      <c r="G24" s="17">
        <v>158.49</v>
      </c>
      <c r="H24" s="17">
        <v>146.08000000000001</v>
      </c>
      <c r="I24" s="17">
        <f t="shared" si="3"/>
        <v>4505.5</v>
      </c>
      <c r="J24" s="17">
        <v>434.93</v>
      </c>
      <c r="K24" s="17">
        <v>492.77</v>
      </c>
      <c r="L24" s="17">
        <f t="shared" si="4"/>
        <v>927.7</v>
      </c>
      <c r="M24" s="17">
        <f>SUM(I24-L24)</f>
        <v>3577.8</v>
      </c>
    </row>
    <row r="25" spans="1:13">
      <c r="A25" s="20" t="s">
        <v>33</v>
      </c>
      <c r="B25" s="11" t="s">
        <v>34</v>
      </c>
      <c r="C25" s="17">
        <v>3961.5</v>
      </c>
      <c r="D25" s="17">
        <v>0</v>
      </c>
      <c r="E25" s="17">
        <v>66.03</v>
      </c>
      <c r="F25" s="17">
        <v>239.43</v>
      </c>
      <c r="G25" s="17">
        <v>158.49</v>
      </c>
      <c r="H25" s="17">
        <v>182.6</v>
      </c>
      <c r="I25" s="17">
        <f t="shared" si="3"/>
        <v>4608.05</v>
      </c>
      <c r="J25" s="17">
        <v>453.3</v>
      </c>
      <c r="K25" s="17">
        <v>1701.55</v>
      </c>
      <c r="L25" s="17">
        <f t="shared" si="4"/>
        <v>2154.85</v>
      </c>
      <c r="M25" s="17">
        <f>SUM(I25-L25)</f>
        <v>2453.2000000000003</v>
      </c>
    </row>
    <row r="26" spans="1:13">
      <c r="A26" s="20" t="s">
        <v>35</v>
      </c>
      <c r="B26" s="11" t="s">
        <v>36</v>
      </c>
      <c r="C26" s="17">
        <v>3961.5</v>
      </c>
      <c r="D26" s="17">
        <v>0</v>
      </c>
      <c r="E26" s="17">
        <v>132.05000000000001</v>
      </c>
      <c r="F26" s="17">
        <v>239.43</v>
      </c>
      <c r="G26" s="17">
        <v>158.49</v>
      </c>
      <c r="H26" s="17">
        <v>146.08000000000001</v>
      </c>
      <c r="I26" s="17">
        <f t="shared" si="3"/>
        <v>4637.55</v>
      </c>
      <c r="J26" s="17">
        <v>458.59</v>
      </c>
      <c r="K26" s="17">
        <v>1738.96</v>
      </c>
      <c r="L26" s="17">
        <f t="shared" si="4"/>
        <v>2197.5500000000002</v>
      </c>
      <c r="M26" s="17">
        <f>SUM(I26-L26)</f>
        <v>2440</v>
      </c>
    </row>
    <row r="27" spans="1:13">
      <c r="A27" s="20" t="s">
        <v>37</v>
      </c>
      <c r="B27" s="11" t="s">
        <v>38</v>
      </c>
      <c r="C27" s="17">
        <v>3961.5</v>
      </c>
      <c r="D27" s="17">
        <v>0</v>
      </c>
      <c r="E27" s="17">
        <v>132.05000000000001</v>
      </c>
      <c r="F27" s="17">
        <v>209.07</v>
      </c>
      <c r="G27" s="17">
        <v>139.72</v>
      </c>
      <c r="H27" s="17">
        <v>109.56</v>
      </c>
      <c r="I27" s="17">
        <f t="shared" si="3"/>
        <v>4551.9000000000005</v>
      </c>
      <c r="J27" s="17">
        <v>443.24</v>
      </c>
      <c r="K27" s="17">
        <v>2016.46</v>
      </c>
      <c r="L27" s="17">
        <f t="shared" si="4"/>
        <v>2459.6999999999998</v>
      </c>
      <c r="M27" s="17">
        <f>SUM(I27-L27)</f>
        <v>2092.2000000000007</v>
      </c>
    </row>
    <row r="28" spans="1:13">
      <c r="A28" s="20" t="s">
        <v>39</v>
      </c>
      <c r="B28" s="11" t="s">
        <v>40</v>
      </c>
      <c r="C28" s="17">
        <v>3961.5</v>
      </c>
      <c r="D28" s="17">
        <v>0</v>
      </c>
      <c r="E28" s="17">
        <v>0</v>
      </c>
      <c r="F28" s="17">
        <v>209.07</v>
      </c>
      <c r="G28" s="17">
        <v>139.72</v>
      </c>
      <c r="H28" s="17">
        <v>109.56</v>
      </c>
      <c r="I28" s="17">
        <f t="shared" si="3"/>
        <v>4419.8500000000004</v>
      </c>
      <c r="J28" s="17">
        <v>419.58</v>
      </c>
      <c r="K28" s="17">
        <v>1506.87</v>
      </c>
      <c r="L28" s="17">
        <f t="shared" si="4"/>
        <v>1926.4499999999998</v>
      </c>
      <c r="M28" s="17">
        <f>SUM(I28-L28)</f>
        <v>2493.4000000000005</v>
      </c>
    </row>
    <row r="29" spans="1:13">
      <c r="A29" s="20" t="s">
        <v>41</v>
      </c>
      <c r="B29" s="11" t="s">
        <v>42</v>
      </c>
      <c r="C29" s="17">
        <v>3961.5</v>
      </c>
      <c r="D29" s="17">
        <v>0</v>
      </c>
      <c r="E29" s="17">
        <v>132.05000000000001</v>
      </c>
      <c r="F29" s="17">
        <v>239.43</v>
      </c>
      <c r="G29" s="17">
        <v>158.49</v>
      </c>
      <c r="H29" s="17">
        <v>146.08000000000001</v>
      </c>
      <c r="I29" s="17">
        <f t="shared" si="3"/>
        <v>4637.55</v>
      </c>
      <c r="J29" s="17">
        <v>458.59</v>
      </c>
      <c r="K29" s="17">
        <v>2474.3599999999997</v>
      </c>
      <c r="L29" s="17">
        <f t="shared" si="4"/>
        <v>2932.95</v>
      </c>
      <c r="M29" s="17">
        <f>SUM(I29-L29)</f>
        <v>1704.6000000000004</v>
      </c>
    </row>
    <row r="30" spans="1:13">
      <c r="A30" s="20" t="s">
        <v>43</v>
      </c>
      <c r="B30" s="11" t="s">
        <v>44</v>
      </c>
      <c r="C30" s="17">
        <v>3961.5</v>
      </c>
      <c r="D30" s="17">
        <v>0</v>
      </c>
      <c r="E30" s="17">
        <v>132.05000000000001</v>
      </c>
      <c r="F30" s="17">
        <v>239.43</v>
      </c>
      <c r="G30" s="17">
        <v>158.49</v>
      </c>
      <c r="H30" s="17">
        <v>146.08000000000001</v>
      </c>
      <c r="I30" s="17">
        <f t="shared" si="3"/>
        <v>4637.55</v>
      </c>
      <c r="J30" s="17">
        <v>458.59</v>
      </c>
      <c r="K30" s="17">
        <v>1992.96</v>
      </c>
      <c r="L30" s="17">
        <f t="shared" si="4"/>
        <v>2451.5500000000002</v>
      </c>
      <c r="M30" s="17">
        <f>SUM(I30-L30)</f>
        <v>2186</v>
      </c>
    </row>
    <row r="31" spans="1:13">
      <c r="A31" s="20" t="s">
        <v>45</v>
      </c>
      <c r="B31" s="11" t="s">
        <v>46</v>
      </c>
      <c r="C31" s="17">
        <v>3208.65</v>
      </c>
      <c r="D31" s="17">
        <v>0</v>
      </c>
      <c r="E31" s="17">
        <v>53.48</v>
      </c>
      <c r="F31" s="17">
        <v>209.07</v>
      </c>
      <c r="G31" s="17">
        <v>139.72</v>
      </c>
      <c r="H31" s="17">
        <v>109.56</v>
      </c>
      <c r="I31" s="17">
        <f t="shared" si="3"/>
        <v>3720.48</v>
      </c>
      <c r="J31" s="17">
        <v>304.31</v>
      </c>
      <c r="K31" s="17">
        <v>1326.37</v>
      </c>
      <c r="L31" s="17">
        <f t="shared" si="4"/>
        <v>1630.6799999999998</v>
      </c>
      <c r="M31" s="17">
        <f>SUM(I31-L31)</f>
        <v>2089.8000000000002</v>
      </c>
    </row>
    <row r="32" spans="1:13">
      <c r="A32" s="20" t="s">
        <v>47</v>
      </c>
      <c r="B32" s="11" t="s">
        <v>48</v>
      </c>
      <c r="C32" s="17">
        <v>5589.75</v>
      </c>
      <c r="D32" s="17">
        <v>0</v>
      </c>
      <c r="E32" s="17">
        <v>0</v>
      </c>
      <c r="F32" s="17">
        <v>366.86</v>
      </c>
      <c r="G32" s="17">
        <v>260.92</v>
      </c>
      <c r="H32" s="17">
        <v>73.040000000000006</v>
      </c>
      <c r="I32" s="17">
        <f t="shared" si="3"/>
        <v>6290.57</v>
      </c>
      <c r="J32" s="17">
        <v>796.4</v>
      </c>
      <c r="K32" s="17">
        <v>3495.57</v>
      </c>
      <c r="L32" s="17">
        <f t="shared" si="4"/>
        <v>4291.97</v>
      </c>
      <c r="M32" s="17">
        <f>SUM(I32-L32)</f>
        <v>1998.5999999999995</v>
      </c>
    </row>
    <row r="33" spans="1:13">
      <c r="A33" s="20" t="s">
        <v>49</v>
      </c>
      <c r="B33" s="11" t="s">
        <v>50</v>
      </c>
      <c r="C33" s="17">
        <v>3208.65</v>
      </c>
      <c r="D33" s="17">
        <v>0</v>
      </c>
      <c r="E33" s="17">
        <v>106.96</v>
      </c>
      <c r="F33" s="17">
        <v>209.07</v>
      </c>
      <c r="G33" s="17">
        <v>139.72</v>
      </c>
      <c r="H33" s="17">
        <v>73.040000000000006</v>
      </c>
      <c r="I33" s="17">
        <f t="shared" si="3"/>
        <v>3737.44</v>
      </c>
      <c r="J33" s="17">
        <v>307.02</v>
      </c>
      <c r="K33" s="17">
        <v>1126.42</v>
      </c>
      <c r="L33" s="17">
        <f t="shared" si="4"/>
        <v>1433.44</v>
      </c>
      <c r="M33" s="17">
        <f>SUM(I33-L33)</f>
        <v>2304</v>
      </c>
    </row>
    <row r="34" spans="1:13">
      <c r="A34" s="20" t="s">
        <v>51</v>
      </c>
      <c r="B34" s="11" t="s">
        <v>52</v>
      </c>
      <c r="C34" s="17">
        <v>3208.65</v>
      </c>
      <c r="D34" s="17">
        <v>0</v>
      </c>
      <c r="E34" s="17">
        <v>0</v>
      </c>
      <c r="F34" s="17">
        <v>209.07</v>
      </c>
      <c r="G34" s="17">
        <v>139.72</v>
      </c>
      <c r="H34" s="17">
        <v>73.040000000000006</v>
      </c>
      <c r="I34" s="17">
        <f t="shared" si="3"/>
        <v>3630.48</v>
      </c>
      <c r="J34" s="17">
        <v>183.58</v>
      </c>
      <c r="K34" s="17">
        <v>1889.1000000000001</v>
      </c>
      <c r="L34" s="17">
        <f t="shared" si="4"/>
        <v>2072.6800000000003</v>
      </c>
      <c r="M34" s="17">
        <f>SUM(I34-L34)</f>
        <v>1557.7999999999997</v>
      </c>
    </row>
    <row r="35" spans="1:13">
      <c r="A35" s="20" t="s">
        <v>53</v>
      </c>
      <c r="B35" s="11" t="s">
        <v>54</v>
      </c>
      <c r="C35" s="17">
        <v>3961.5</v>
      </c>
      <c r="D35" s="17">
        <v>0</v>
      </c>
      <c r="E35" s="17">
        <v>132.05000000000001</v>
      </c>
      <c r="F35" s="17">
        <v>239.43</v>
      </c>
      <c r="G35" s="17">
        <v>158.49</v>
      </c>
      <c r="H35" s="17">
        <v>0</v>
      </c>
      <c r="I35" s="17">
        <f t="shared" si="3"/>
        <v>4491.47</v>
      </c>
      <c r="J35" s="17">
        <v>432.41</v>
      </c>
      <c r="K35" s="17">
        <v>493.06</v>
      </c>
      <c r="L35" s="17">
        <f t="shared" si="4"/>
        <v>925.47</v>
      </c>
      <c r="M35" s="17">
        <f>SUM(I35-L35)</f>
        <v>3566</v>
      </c>
    </row>
    <row r="36" spans="1:13">
      <c r="A36" s="20" t="s">
        <v>55</v>
      </c>
      <c r="B36" s="11" t="s">
        <v>56</v>
      </c>
      <c r="C36" s="17">
        <v>4894.05</v>
      </c>
      <c r="D36" s="17">
        <v>0</v>
      </c>
      <c r="E36" s="17">
        <v>0</v>
      </c>
      <c r="F36" s="17">
        <v>366</v>
      </c>
      <c r="G36" s="17">
        <v>226</v>
      </c>
      <c r="H36" s="17">
        <v>0</v>
      </c>
      <c r="I36" s="17">
        <f t="shared" si="3"/>
        <v>5486.05</v>
      </c>
      <c r="J36" s="17">
        <v>624.55999999999995</v>
      </c>
      <c r="K36" s="17">
        <v>3010.69</v>
      </c>
      <c r="L36" s="17">
        <f t="shared" si="4"/>
        <v>3635.25</v>
      </c>
      <c r="M36" s="17">
        <f>SUM(I36-L36)</f>
        <v>1850.8000000000002</v>
      </c>
    </row>
    <row r="37" spans="1:13">
      <c r="A37" s="20" t="s">
        <v>57</v>
      </c>
      <c r="B37" s="11" t="s">
        <v>58</v>
      </c>
      <c r="C37" s="17">
        <v>6225.15</v>
      </c>
      <c r="D37" s="17">
        <v>0</v>
      </c>
      <c r="E37" s="17">
        <v>0</v>
      </c>
      <c r="F37" s="17">
        <v>295.36</v>
      </c>
      <c r="G37" s="17">
        <v>272.7</v>
      </c>
      <c r="H37" s="17">
        <v>0</v>
      </c>
      <c r="I37" s="17">
        <f t="shared" si="3"/>
        <v>6793.2099999999991</v>
      </c>
      <c r="J37" s="17">
        <v>903.77</v>
      </c>
      <c r="K37" s="17">
        <v>2100.04</v>
      </c>
      <c r="L37" s="17">
        <f t="shared" si="4"/>
        <v>3003.81</v>
      </c>
      <c r="M37" s="17">
        <f>SUM(I37-L37)</f>
        <v>3789.3999999999992</v>
      </c>
    </row>
    <row r="38" spans="1:13">
      <c r="A38" s="14"/>
      <c r="B38" s="18" t="s">
        <v>14</v>
      </c>
      <c r="C38" s="19">
        <f>SUM(C16:C37)</f>
        <v>107015.69999999998</v>
      </c>
      <c r="D38" s="19">
        <f t="shared" ref="D38:M38" si="5">SUM(D16:D37)</f>
        <v>0</v>
      </c>
      <c r="E38" s="19">
        <f t="shared" si="5"/>
        <v>1282.8799999999999</v>
      </c>
      <c r="F38" s="19">
        <f t="shared" si="5"/>
        <v>5885.4499999999989</v>
      </c>
      <c r="G38" s="19">
        <f t="shared" si="5"/>
        <v>3998.4699999999993</v>
      </c>
      <c r="H38" s="19">
        <f t="shared" si="5"/>
        <v>2446.8399999999997</v>
      </c>
      <c r="I38" s="19">
        <f t="shared" si="5"/>
        <v>120629.34</v>
      </c>
      <c r="J38" s="19">
        <f t="shared" si="5"/>
        <v>14171.03</v>
      </c>
      <c r="K38" s="19">
        <v>46708.51</v>
      </c>
      <c r="L38" s="19">
        <f t="shared" si="5"/>
        <v>60879.539999999994</v>
      </c>
      <c r="M38" s="19">
        <f t="shared" si="5"/>
        <v>59749.800000000017</v>
      </c>
    </row>
    <row r="39" spans="1:13">
      <c r="A39" s="14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>
      <c r="A40" s="16" t="s">
        <v>237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>
      <c r="A41" s="20" t="s">
        <v>59</v>
      </c>
      <c r="B41" s="11" t="s">
        <v>60</v>
      </c>
      <c r="C41" s="17">
        <v>3961.5</v>
      </c>
      <c r="D41" s="17">
        <v>0</v>
      </c>
      <c r="E41" s="17">
        <v>66.03</v>
      </c>
      <c r="F41" s="17">
        <v>239.43</v>
      </c>
      <c r="G41" s="17">
        <v>158.49</v>
      </c>
      <c r="H41" s="17">
        <v>109.56</v>
      </c>
      <c r="I41" s="17">
        <f t="shared" ref="I41:I96" si="6">SUM(C41:H41)</f>
        <v>4535.01</v>
      </c>
      <c r="J41" s="17">
        <v>440.21</v>
      </c>
      <c r="K41" s="17">
        <v>493</v>
      </c>
      <c r="L41" s="17">
        <f t="shared" ref="L41:L96" si="7">SUM(J41:K41)</f>
        <v>933.21</v>
      </c>
      <c r="M41" s="17">
        <f>SUM(I41-L41)</f>
        <v>3601.8</v>
      </c>
    </row>
    <row r="42" spans="1:13">
      <c r="A42" s="20" t="s">
        <v>61</v>
      </c>
      <c r="B42" s="11" t="s">
        <v>62</v>
      </c>
      <c r="C42" s="17">
        <v>3961.5</v>
      </c>
      <c r="D42" s="17">
        <v>0</v>
      </c>
      <c r="E42" s="17">
        <v>0</v>
      </c>
      <c r="F42" s="17">
        <v>239.43</v>
      </c>
      <c r="G42" s="17">
        <v>158.49</v>
      </c>
      <c r="H42" s="17">
        <v>109.56</v>
      </c>
      <c r="I42" s="17">
        <f t="shared" si="6"/>
        <v>4468.9800000000005</v>
      </c>
      <c r="J42" s="17">
        <v>428.38</v>
      </c>
      <c r="K42" s="17">
        <v>593</v>
      </c>
      <c r="L42" s="17">
        <f t="shared" si="7"/>
        <v>1021.38</v>
      </c>
      <c r="M42" s="17">
        <f>SUM(I42-L42)</f>
        <v>3447.6000000000004</v>
      </c>
    </row>
    <row r="43" spans="1:13">
      <c r="A43" s="20" t="s">
        <v>63</v>
      </c>
      <c r="B43" s="11" t="s">
        <v>64</v>
      </c>
      <c r="C43" s="17">
        <v>4534.3500000000004</v>
      </c>
      <c r="D43" s="17">
        <v>0</v>
      </c>
      <c r="E43" s="17">
        <v>0</v>
      </c>
      <c r="F43" s="17">
        <v>257.79000000000002</v>
      </c>
      <c r="G43" s="17">
        <v>169.91</v>
      </c>
      <c r="H43" s="17">
        <v>0</v>
      </c>
      <c r="I43" s="17">
        <f t="shared" si="6"/>
        <v>4962.05</v>
      </c>
      <c r="J43" s="17">
        <v>516.74</v>
      </c>
      <c r="K43" s="17">
        <v>564.51</v>
      </c>
      <c r="L43" s="17">
        <f t="shared" si="7"/>
        <v>1081.25</v>
      </c>
      <c r="M43" s="17">
        <f>SUM(I43-L43)</f>
        <v>3880.8</v>
      </c>
    </row>
    <row r="44" spans="1:13">
      <c r="A44" s="20" t="s">
        <v>65</v>
      </c>
      <c r="B44" s="11" t="s">
        <v>66</v>
      </c>
      <c r="C44" s="17">
        <v>15508.5</v>
      </c>
      <c r="D44" s="17">
        <v>0</v>
      </c>
      <c r="E44" s="17">
        <v>0</v>
      </c>
      <c r="F44" s="17">
        <v>451.17</v>
      </c>
      <c r="G44" s="17">
        <v>353.01</v>
      </c>
      <c r="H44" s="17">
        <v>0</v>
      </c>
      <c r="I44" s="17">
        <f t="shared" si="6"/>
        <v>16312.68</v>
      </c>
      <c r="J44" s="17">
        <v>3078.46</v>
      </c>
      <c r="K44" s="17">
        <v>1783.6200000000001</v>
      </c>
      <c r="L44" s="17">
        <f t="shared" si="7"/>
        <v>4862.08</v>
      </c>
      <c r="M44" s="17">
        <f>SUM(I44-L44)</f>
        <v>11450.6</v>
      </c>
    </row>
    <row r="45" spans="1:13">
      <c r="A45" s="20" t="s">
        <v>67</v>
      </c>
      <c r="B45" s="11" t="s">
        <v>68</v>
      </c>
      <c r="C45" s="17">
        <v>4241.1000000000004</v>
      </c>
      <c r="D45" s="17">
        <v>0</v>
      </c>
      <c r="E45" s="17">
        <v>0</v>
      </c>
      <c r="F45" s="17">
        <v>260.2</v>
      </c>
      <c r="G45" s="17">
        <v>176.79</v>
      </c>
      <c r="H45" s="17">
        <v>182.6</v>
      </c>
      <c r="I45" s="17">
        <f t="shared" si="6"/>
        <v>4860.6900000000005</v>
      </c>
      <c r="J45" s="17">
        <v>498.58</v>
      </c>
      <c r="K45" s="17">
        <v>1527.9099999999999</v>
      </c>
      <c r="L45" s="17">
        <f t="shared" si="7"/>
        <v>2026.4899999999998</v>
      </c>
      <c r="M45" s="17">
        <f>SUM(I45-L45)</f>
        <v>2834.2000000000007</v>
      </c>
    </row>
    <row r="46" spans="1:13">
      <c r="A46" s="20" t="s">
        <v>69</v>
      </c>
      <c r="B46" s="11" t="s">
        <v>70</v>
      </c>
      <c r="C46" s="17">
        <v>4534.3500000000004</v>
      </c>
      <c r="D46" s="17">
        <v>0</v>
      </c>
      <c r="E46" s="17">
        <v>0</v>
      </c>
      <c r="F46" s="17">
        <v>265.39</v>
      </c>
      <c r="G46" s="17">
        <v>179.42</v>
      </c>
      <c r="H46" s="17">
        <v>146.08000000000001</v>
      </c>
      <c r="I46" s="17">
        <f t="shared" si="6"/>
        <v>5125.2400000000007</v>
      </c>
      <c r="J46" s="17">
        <v>547.49</v>
      </c>
      <c r="K46" s="17">
        <v>564.55000000000007</v>
      </c>
      <c r="L46" s="17">
        <f t="shared" si="7"/>
        <v>1112.04</v>
      </c>
      <c r="M46" s="17">
        <f>SUM(I46-L46)</f>
        <v>4013.2000000000007</v>
      </c>
    </row>
    <row r="47" spans="1:13">
      <c r="A47" s="20" t="s">
        <v>71</v>
      </c>
      <c r="B47" s="11" t="s">
        <v>72</v>
      </c>
      <c r="C47" s="17">
        <v>4241.1000000000004</v>
      </c>
      <c r="D47" s="17">
        <v>0</v>
      </c>
      <c r="E47" s="17">
        <v>0</v>
      </c>
      <c r="F47" s="17">
        <v>260.2</v>
      </c>
      <c r="G47" s="17">
        <v>176.79</v>
      </c>
      <c r="H47" s="17">
        <v>182.6</v>
      </c>
      <c r="I47" s="17">
        <f t="shared" si="6"/>
        <v>4860.6900000000005</v>
      </c>
      <c r="J47" s="17">
        <v>498.58</v>
      </c>
      <c r="K47" s="17">
        <v>2078.31</v>
      </c>
      <c r="L47" s="17">
        <f t="shared" si="7"/>
        <v>2576.89</v>
      </c>
      <c r="M47" s="17">
        <f>SUM(I47-L47)</f>
        <v>2283.8000000000006</v>
      </c>
    </row>
    <row r="48" spans="1:13">
      <c r="A48" s="20" t="s">
        <v>73</v>
      </c>
      <c r="B48" s="11" t="s">
        <v>74</v>
      </c>
      <c r="C48" s="17">
        <v>4790.25</v>
      </c>
      <c r="D48" s="17">
        <v>0</v>
      </c>
      <c r="E48" s="17">
        <v>0</v>
      </c>
      <c r="F48" s="17">
        <v>279.72000000000003</v>
      </c>
      <c r="G48" s="17">
        <v>187.38</v>
      </c>
      <c r="H48" s="17">
        <v>182.6</v>
      </c>
      <c r="I48" s="17">
        <f t="shared" si="6"/>
        <v>5439.9500000000007</v>
      </c>
      <c r="J48" s="17">
        <v>614.71</v>
      </c>
      <c r="K48" s="17">
        <v>2118.64</v>
      </c>
      <c r="L48" s="17">
        <f t="shared" si="7"/>
        <v>2733.35</v>
      </c>
      <c r="M48" s="17">
        <f>SUM(I48-L48)</f>
        <v>2706.6000000000008</v>
      </c>
    </row>
    <row r="49" spans="1:13">
      <c r="A49" s="20" t="s">
        <v>75</v>
      </c>
      <c r="B49" s="11" t="s">
        <v>76</v>
      </c>
      <c r="C49" s="17">
        <v>4918.95</v>
      </c>
      <c r="D49" s="17">
        <v>0</v>
      </c>
      <c r="E49" s="17">
        <v>0</v>
      </c>
      <c r="F49" s="17">
        <v>264.75</v>
      </c>
      <c r="G49" s="17">
        <v>178.78</v>
      </c>
      <c r="H49" s="17">
        <v>182.6</v>
      </c>
      <c r="I49" s="17">
        <f t="shared" si="6"/>
        <v>5545.08</v>
      </c>
      <c r="J49" s="17">
        <v>637.16999999999996</v>
      </c>
      <c r="K49" s="17">
        <v>3990.91</v>
      </c>
      <c r="L49" s="17">
        <f t="shared" si="7"/>
        <v>4628.08</v>
      </c>
      <c r="M49" s="17">
        <f>SUM(I49-L49)</f>
        <v>917</v>
      </c>
    </row>
    <row r="50" spans="1:13">
      <c r="A50" s="20" t="s">
        <v>77</v>
      </c>
      <c r="B50" s="11" t="s">
        <v>78</v>
      </c>
      <c r="C50" s="17">
        <v>4790.25</v>
      </c>
      <c r="D50" s="17">
        <v>0</v>
      </c>
      <c r="E50" s="17">
        <v>0</v>
      </c>
      <c r="F50" s="17">
        <v>279.72000000000003</v>
      </c>
      <c r="G50" s="17">
        <v>187.38</v>
      </c>
      <c r="H50" s="17">
        <v>182.6</v>
      </c>
      <c r="I50" s="17">
        <f t="shared" si="6"/>
        <v>5439.9500000000007</v>
      </c>
      <c r="J50" s="17">
        <v>614.71</v>
      </c>
      <c r="K50" s="17">
        <v>2418.64</v>
      </c>
      <c r="L50" s="17">
        <f t="shared" si="7"/>
        <v>3033.35</v>
      </c>
      <c r="M50" s="17">
        <f>SUM(I50-L50)</f>
        <v>2406.6000000000008</v>
      </c>
    </row>
    <row r="51" spans="1:13">
      <c r="A51" s="20" t="s">
        <v>79</v>
      </c>
      <c r="B51" s="11" t="s">
        <v>80</v>
      </c>
      <c r="C51" s="17">
        <v>4196.25</v>
      </c>
      <c r="D51" s="17">
        <v>0</v>
      </c>
      <c r="E51" s="17">
        <v>0</v>
      </c>
      <c r="F51" s="17">
        <v>250.36</v>
      </c>
      <c r="G51" s="17">
        <v>167.14</v>
      </c>
      <c r="H51" s="17">
        <v>109.56</v>
      </c>
      <c r="I51" s="17">
        <f t="shared" si="6"/>
        <v>4723.3100000000004</v>
      </c>
      <c r="J51" s="17">
        <v>473.96</v>
      </c>
      <c r="K51" s="17">
        <v>1846.35</v>
      </c>
      <c r="L51" s="17">
        <f t="shared" si="7"/>
        <v>2320.31</v>
      </c>
      <c r="M51" s="17">
        <f>SUM(I51-L51)</f>
        <v>2403.0000000000005</v>
      </c>
    </row>
    <row r="52" spans="1:13">
      <c r="A52" s="20" t="s">
        <v>81</v>
      </c>
      <c r="B52" s="11" t="s">
        <v>82</v>
      </c>
      <c r="C52" s="17">
        <v>4534.3500000000004</v>
      </c>
      <c r="D52" s="17">
        <v>0</v>
      </c>
      <c r="E52" s="17">
        <v>0</v>
      </c>
      <c r="F52" s="17">
        <v>264.75</v>
      </c>
      <c r="G52" s="17">
        <v>178.78</v>
      </c>
      <c r="H52" s="17">
        <v>146.08000000000001</v>
      </c>
      <c r="I52" s="17">
        <f t="shared" si="6"/>
        <v>5123.96</v>
      </c>
      <c r="J52" s="17">
        <v>547.21</v>
      </c>
      <c r="K52" s="17">
        <v>2376.5500000000002</v>
      </c>
      <c r="L52" s="17">
        <f t="shared" si="7"/>
        <v>2923.76</v>
      </c>
      <c r="M52" s="17">
        <f>SUM(I52-L52)</f>
        <v>2200.1999999999998</v>
      </c>
    </row>
    <row r="53" spans="1:13">
      <c r="A53" s="20" t="s">
        <v>83</v>
      </c>
      <c r="B53" s="11" t="s">
        <v>84</v>
      </c>
      <c r="C53" s="17">
        <v>4534.3500000000004</v>
      </c>
      <c r="D53" s="17">
        <v>0</v>
      </c>
      <c r="E53" s="17">
        <v>75.569999999999993</v>
      </c>
      <c r="F53" s="17">
        <v>260.60000000000002</v>
      </c>
      <c r="G53" s="17">
        <v>178.78</v>
      </c>
      <c r="H53" s="17">
        <v>146.08000000000001</v>
      </c>
      <c r="I53" s="17">
        <f t="shared" si="6"/>
        <v>5195.38</v>
      </c>
      <c r="J53" s="17">
        <v>562.47</v>
      </c>
      <c r="K53" s="17">
        <v>3933.51</v>
      </c>
      <c r="L53" s="17">
        <f t="shared" si="7"/>
        <v>4495.9800000000005</v>
      </c>
      <c r="M53" s="17">
        <f>SUM(I53-L53)</f>
        <v>699.39999999999964</v>
      </c>
    </row>
    <row r="54" spans="1:13">
      <c r="A54" s="20" t="s">
        <v>85</v>
      </c>
      <c r="B54" s="11" t="s">
        <v>86</v>
      </c>
      <c r="C54" s="17">
        <v>4196.25</v>
      </c>
      <c r="D54" s="17">
        <v>839.25</v>
      </c>
      <c r="E54" s="17">
        <v>139.88</v>
      </c>
      <c r="F54" s="17">
        <v>250.36</v>
      </c>
      <c r="G54" s="17">
        <v>167.14</v>
      </c>
      <c r="H54" s="17">
        <v>182.6</v>
      </c>
      <c r="I54" s="17">
        <f t="shared" si="6"/>
        <v>5775.4800000000005</v>
      </c>
      <c r="J54" s="17">
        <v>686.38</v>
      </c>
      <c r="K54" s="17">
        <v>1921.3</v>
      </c>
      <c r="L54" s="17">
        <f t="shared" si="7"/>
        <v>2607.6799999999998</v>
      </c>
      <c r="M54" s="17">
        <f>SUM(I54-L54)</f>
        <v>3167.8000000000006</v>
      </c>
    </row>
    <row r="55" spans="1:13">
      <c r="A55" s="20" t="s">
        <v>87</v>
      </c>
      <c r="B55" s="11" t="s">
        <v>88</v>
      </c>
      <c r="C55" s="17">
        <v>4219.3500000000004</v>
      </c>
      <c r="D55" s="17">
        <v>0</v>
      </c>
      <c r="E55" s="17">
        <v>0</v>
      </c>
      <c r="F55" s="17">
        <v>247.52</v>
      </c>
      <c r="G55" s="17">
        <v>165.33</v>
      </c>
      <c r="H55" s="17">
        <v>73.040000000000006</v>
      </c>
      <c r="I55" s="17">
        <f t="shared" si="6"/>
        <v>4705.2400000000007</v>
      </c>
      <c r="J55" s="17">
        <v>470.72</v>
      </c>
      <c r="K55" s="17">
        <v>1893.12</v>
      </c>
      <c r="L55" s="17">
        <f t="shared" si="7"/>
        <v>2363.84</v>
      </c>
      <c r="M55" s="17">
        <f>SUM(I55-L55)</f>
        <v>2341.4000000000005</v>
      </c>
    </row>
    <row r="56" spans="1:13">
      <c r="A56" s="20" t="s">
        <v>89</v>
      </c>
      <c r="B56" s="11" t="s">
        <v>90</v>
      </c>
      <c r="C56" s="17">
        <v>4219.5</v>
      </c>
      <c r="D56" s="17">
        <v>0</v>
      </c>
      <c r="E56" s="17">
        <v>0</v>
      </c>
      <c r="F56" s="17">
        <v>253.08</v>
      </c>
      <c r="G56" s="17">
        <v>169.88</v>
      </c>
      <c r="H56" s="17">
        <v>182.6</v>
      </c>
      <c r="I56" s="17">
        <f t="shared" si="6"/>
        <v>4825.0600000000004</v>
      </c>
      <c r="J56" s="17">
        <v>492.19</v>
      </c>
      <c r="K56" s="17">
        <v>1932.0700000000002</v>
      </c>
      <c r="L56" s="17">
        <f t="shared" si="7"/>
        <v>2424.2600000000002</v>
      </c>
      <c r="M56" s="17">
        <f>SUM(I56-L56)</f>
        <v>2400.8000000000002</v>
      </c>
    </row>
    <row r="57" spans="1:13">
      <c r="A57" s="20" t="s">
        <v>91</v>
      </c>
      <c r="B57" s="11" t="s">
        <v>92</v>
      </c>
      <c r="C57" s="17">
        <v>3961.5</v>
      </c>
      <c r="D57" s="17">
        <v>0</v>
      </c>
      <c r="E57" s="17">
        <v>0</v>
      </c>
      <c r="F57" s="17">
        <v>239.43</v>
      </c>
      <c r="G57" s="17">
        <v>158.49</v>
      </c>
      <c r="H57" s="17">
        <v>146.08000000000001</v>
      </c>
      <c r="I57" s="17">
        <f t="shared" si="6"/>
        <v>4505.5</v>
      </c>
      <c r="J57" s="17">
        <v>434.93</v>
      </c>
      <c r="K57" s="17">
        <v>492.96999999999997</v>
      </c>
      <c r="L57" s="17">
        <f t="shared" si="7"/>
        <v>927.9</v>
      </c>
      <c r="M57" s="17">
        <f>SUM(I57-L57)</f>
        <v>3577.6</v>
      </c>
    </row>
    <row r="58" spans="1:13">
      <c r="A58" s="20" t="s">
        <v>93</v>
      </c>
      <c r="B58" s="11" t="s">
        <v>94</v>
      </c>
      <c r="C58" s="17">
        <v>3961.5</v>
      </c>
      <c r="D58" s="17">
        <v>0</v>
      </c>
      <c r="E58" s="17">
        <v>132.05000000000001</v>
      </c>
      <c r="F58" s="17">
        <v>239.43</v>
      </c>
      <c r="G58" s="17">
        <v>158.49</v>
      </c>
      <c r="H58" s="17">
        <v>182.6</v>
      </c>
      <c r="I58" s="17">
        <f t="shared" si="6"/>
        <v>4674.0700000000006</v>
      </c>
      <c r="J58" s="17">
        <v>465.13</v>
      </c>
      <c r="K58" s="17">
        <v>492.94</v>
      </c>
      <c r="L58" s="17">
        <f t="shared" si="7"/>
        <v>958.06999999999994</v>
      </c>
      <c r="M58" s="17">
        <f>SUM(I58-L58)</f>
        <v>3716.0000000000009</v>
      </c>
    </row>
    <row r="59" spans="1:13">
      <c r="A59" s="20" t="s">
        <v>95</v>
      </c>
      <c r="B59" s="11" t="s">
        <v>96</v>
      </c>
      <c r="C59" s="17">
        <v>3961.5</v>
      </c>
      <c r="D59" s="17">
        <v>0</v>
      </c>
      <c r="E59" s="17">
        <v>0</v>
      </c>
      <c r="F59" s="17">
        <v>239.43</v>
      </c>
      <c r="G59" s="17">
        <v>158.49</v>
      </c>
      <c r="H59" s="17">
        <v>73.040000000000006</v>
      </c>
      <c r="I59" s="17">
        <f t="shared" si="6"/>
        <v>4432.46</v>
      </c>
      <c r="J59" s="17">
        <v>421.84</v>
      </c>
      <c r="K59" s="17">
        <v>2756.8199999999997</v>
      </c>
      <c r="L59" s="17">
        <f t="shared" si="7"/>
        <v>3178.66</v>
      </c>
      <c r="M59" s="17">
        <f>SUM(I59-L59)</f>
        <v>1253.8000000000002</v>
      </c>
    </row>
    <row r="60" spans="1:13">
      <c r="A60" s="20" t="s">
        <v>97</v>
      </c>
      <c r="B60" s="11" t="s">
        <v>98</v>
      </c>
      <c r="C60" s="17">
        <v>3961.5</v>
      </c>
      <c r="D60" s="17">
        <v>0</v>
      </c>
      <c r="E60" s="17">
        <v>0</v>
      </c>
      <c r="F60" s="17">
        <v>239.43</v>
      </c>
      <c r="G60" s="17">
        <v>158.49</v>
      </c>
      <c r="H60" s="17">
        <v>146.08000000000001</v>
      </c>
      <c r="I60" s="17">
        <f t="shared" si="6"/>
        <v>4505.5</v>
      </c>
      <c r="J60" s="17">
        <v>434.93</v>
      </c>
      <c r="K60" s="17">
        <v>1738.97</v>
      </c>
      <c r="L60" s="17">
        <f t="shared" si="7"/>
        <v>2173.9</v>
      </c>
      <c r="M60" s="17">
        <f>SUM(I60-L60)</f>
        <v>2331.6</v>
      </c>
    </row>
    <row r="61" spans="1:13">
      <c r="A61" s="20" t="s">
        <v>99</v>
      </c>
      <c r="B61" s="11" t="s">
        <v>100</v>
      </c>
      <c r="C61" s="17">
        <v>3961.5</v>
      </c>
      <c r="D61" s="17">
        <v>0</v>
      </c>
      <c r="E61" s="17">
        <v>0</v>
      </c>
      <c r="F61" s="17">
        <v>239.43</v>
      </c>
      <c r="G61" s="17">
        <v>158.49</v>
      </c>
      <c r="H61" s="17">
        <v>146.08000000000001</v>
      </c>
      <c r="I61" s="17">
        <f t="shared" si="6"/>
        <v>4505.5</v>
      </c>
      <c r="J61" s="17">
        <v>434.93</v>
      </c>
      <c r="K61" s="17">
        <v>1734.97</v>
      </c>
      <c r="L61" s="17">
        <f t="shared" si="7"/>
        <v>2169.9</v>
      </c>
      <c r="M61" s="17">
        <f>SUM(I61-L61)</f>
        <v>2335.6</v>
      </c>
    </row>
    <row r="62" spans="1:13">
      <c r="A62" s="20" t="s">
        <v>101</v>
      </c>
      <c r="B62" s="11" t="s">
        <v>102</v>
      </c>
      <c r="C62" s="17">
        <v>3961.5</v>
      </c>
      <c r="D62" s="17">
        <v>0</v>
      </c>
      <c r="E62" s="17">
        <v>0</v>
      </c>
      <c r="F62" s="17">
        <v>239.43</v>
      </c>
      <c r="G62" s="17">
        <v>158.49</v>
      </c>
      <c r="H62" s="17">
        <v>146.08000000000001</v>
      </c>
      <c r="I62" s="17">
        <f t="shared" si="6"/>
        <v>4505.5</v>
      </c>
      <c r="J62" s="17">
        <v>434.93</v>
      </c>
      <c r="K62" s="17">
        <v>1813.97</v>
      </c>
      <c r="L62" s="17">
        <f t="shared" si="7"/>
        <v>2248.9</v>
      </c>
      <c r="M62" s="17">
        <f>SUM(I62-L62)</f>
        <v>2256.6</v>
      </c>
    </row>
    <row r="63" spans="1:13">
      <c r="A63" s="20" t="s">
        <v>103</v>
      </c>
      <c r="B63" s="11" t="s">
        <v>104</v>
      </c>
      <c r="C63" s="17">
        <v>4196.25</v>
      </c>
      <c r="D63" s="17">
        <v>0</v>
      </c>
      <c r="E63" s="17">
        <v>0</v>
      </c>
      <c r="F63" s="17">
        <v>249.73</v>
      </c>
      <c r="G63" s="17">
        <v>166.36</v>
      </c>
      <c r="H63" s="17">
        <v>146.08000000000001</v>
      </c>
      <c r="I63" s="17">
        <f t="shared" si="6"/>
        <v>4758.4199999999992</v>
      </c>
      <c r="J63" s="17">
        <v>480.25</v>
      </c>
      <c r="K63" s="17">
        <v>2737.9700000000003</v>
      </c>
      <c r="L63" s="17">
        <f t="shared" si="7"/>
        <v>3218.2200000000003</v>
      </c>
      <c r="M63" s="17">
        <f>SUM(I63-L63)</f>
        <v>1540.1999999999989</v>
      </c>
    </row>
    <row r="64" spans="1:13">
      <c r="A64" s="20" t="s">
        <v>105</v>
      </c>
      <c r="B64" s="11" t="s">
        <v>106</v>
      </c>
      <c r="C64" s="17">
        <v>4534.3500000000004</v>
      </c>
      <c r="D64" s="17">
        <v>0</v>
      </c>
      <c r="E64" s="17">
        <v>0</v>
      </c>
      <c r="F64" s="17">
        <v>264.75</v>
      </c>
      <c r="G64" s="17">
        <v>178.78</v>
      </c>
      <c r="H64" s="17">
        <v>109.56</v>
      </c>
      <c r="I64" s="17">
        <f t="shared" si="6"/>
        <v>5087.4400000000005</v>
      </c>
      <c r="J64" s="17">
        <v>539.41</v>
      </c>
      <c r="K64" s="17">
        <v>2001.43</v>
      </c>
      <c r="L64" s="17">
        <f t="shared" si="7"/>
        <v>2540.84</v>
      </c>
      <c r="M64" s="17">
        <f>SUM(I64-L64)</f>
        <v>2546.6000000000004</v>
      </c>
    </row>
    <row r="65" spans="1:13">
      <c r="A65" s="20" t="s">
        <v>107</v>
      </c>
      <c r="B65" s="11" t="s">
        <v>108</v>
      </c>
      <c r="C65" s="17">
        <v>3961.5</v>
      </c>
      <c r="D65" s="17">
        <v>0</v>
      </c>
      <c r="E65" s="17">
        <v>66.03</v>
      </c>
      <c r="F65" s="17">
        <v>239.43</v>
      </c>
      <c r="G65" s="17">
        <v>158.49</v>
      </c>
      <c r="H65" s="17">
        <v>146.08000000000001</v>
      </c>
      <c r="I65" s="17">
        <f t="shared" si="6"/>
        <v>4571.53</v>
      </c>
      <c r="J65" s="17">
        <v>446.76</v>
      </c>
      <c r="K65" s="17">
        <v>1492.97</v>
      </c>
      <c r="L65" s="17">
        <f t="shared" si="7"/>
        <v>1939.73</v>
      </c>
      <c r="M65" s="17">
        <f>SUM(I65-L65)</f>
        <v>2631.7999999999997</v>
      </c>
    </row>
    <row r="66" spans="1:13">
      <c r="A66" s="20" t="s">
        <v>109</v>
      </c>
      <c r="B66" s="11" t="s">
        <v>110</v>
      </c>
      <c r="C66" s="17">
        <v>3961.5</v>
      </c>
      <c r="D66" s="17">
        <v>0</v>
      </c>
      <c r="E66" s="17">
        <v>0</v>
      </c>
      <c r="F66" s="17">
        <v>239.43</v>
      </c>
      <c r="G66" s="17">
        <v>158.49</v>
      </c>
      <c r="H66" s="17">
        <v>146.08000000000001</v>
      </c>
      <c r="I66" s="17">
        <f t="shared" si="6"/>
        <v>4505.5</v>
      </c>
      <c r="J66" s="17">
        <v>434.93</v>
      </c>
      <c r="K66" s="17">
        <v>2036.5700000000002</v>
      </c>
      <c r="L66" s="17">
        <f t="shared" si="7"/>
        <v>2471.5</v>
      </c>
      <c r="M66" s="17">
        <f>SUM(I66-L66)</f>
        <v>2034</v>
      </c>
    </row>
    <row r="67" spans="1:13">
      <c r="A67" s="20" t="s">
        <v>111</v>
      </c>
      <c r="B67" s="11" t="s">
        <v>112</v>
      </c>
      <c r="C67" s="17">
        <v>3961.5</v>
      </c>
      <c r="D67" s="17">
        <v>0</v>
      </c>
      <c r="E67" s="17">
        <v>0</v>
      </c>
      <c r="F67" s="17">
        <v>239.43</v>
      </c>
      <c r="G67" s="17">
        <v>158.49</v>
      </c>
      <c r="H67" s="17">
        <v>182.6</v>
      </c>
      <c r="I67" s="17">
        <f t="shared" si="6"/>
        <v>4542.0200000000004</v>
      </c>
      <c r="J67" s="17">
        <v>441.47</v>
      </c>
      <c r="K67" s="17">
        <v>492.95</v>
      </c>
      <c r="L67" s="17">
        <f t="shared" si="7"/>
        <v>934.42000000000007</v>
      </c>
      <c r="M67" s="17">
        <f>SUM(I67-L67)</f>
        <v>3607.6000000000004</v>
      </c>
    </row>
    <row r="68" spans="1:13">
      <c r="A68" s="20" t="s">
        <v>113</v>
      </c>
      <c r="B68" s="11" t="s">
        <v>114</v>
      </c>
      <c r="C68" s="17">
        <v>4241.1000000000004</v>
      </c>
      <c r="D68" s="17">
        <v>0</v>
      </c>
      <c r="E68" s="17">
        <v>70.69</v>
      </c>
      <c r="F68" s="17">
        <v>260.57</v>
      </c>
      <c r="G68" s="17">
        <v>171.3</v>
      </c>
      <c r="H68" s="17">
        <v>146.08000000000001</v>
      </c>
      <c r="I68" s="17">
        <f t="shared" si="6"/>
        <v>4889.74</v>
      </c>
      <c r="J68" s="17">
        <v>503.78</v>
      </c>
      <c r="K68" s="17">
        <v>527.96</v>
      </c>
      <c r="L68" s="17">
        <f t="shared" si="7"/>
        <v>1031.74</v>
      </c>
      <c r="M68" s="17">
        <f>SUM(I68-L68)</f>
        <v>3858</v>
      </c>
    </row>
    <row r="69" spans="1:13">
      <c r="A69" s="20" t="s">
        <v>115</v>
      </c>
      <c r="B69" s="11" t="s">
        <v>116</v>
      </c>
      <c r="C69" s="17">
        <v>4241.1000000000004</v>
      </c>
      <c r="D69" s="17">
        <v>0</v>
      </c>
      <c r="E69" s="17">
        <v>0</v>
      </c>
      <c r="F69" s="17">
        <v>260.19</v>
      </c>
      <c r="G69" s="17">
        <v>176.78</v>
      </c>
      <c r="H69" s="17">
        <v>146.08000000000001</v>
      </c>
      <c r="I69" s="17">
        <f t="shared" si="6"/>
        <v>4824.1499999999996</v>
      </c>
      <c r="J69" s="17">
        <v>492.03</v>
      </c>
      <c r="K69" s="17">
        <v>527.92000000000007</v>
      </c>
      <c r="L69" s="17">
        <f t="shared" si="7"/>
        <v>1019.95</v>
      </c>
      <c r="M69" s="17">
        <f>SUM(I69-L69)</f>
        <v>3804.2</v>
      </c>
    </row>
    <row r="70" spans="1:13">
      <c r="A70" s="20" t="s">
        <v>117</v>
      </c>
      <c r="B70" s="11" t="s">
        <v>118</v>
      </c>
      <c r="C70" s="17">
        <v>3961.5</v>
      </c>
      <c r="D70" s="17">
        <v>0</v>
      </c>
      <c r="E70" s="17">
        <v>0</v>
      </c>
      <c r="F70" s="17">
        <v>239.43</v>
      </c>
      <c r="G70" s="17">
        <v>158.49</v>
      </c>
      <c r="H70" s="17">
        <v>109.56</v>
      </c>
      <c r="I70" s="17">
        <f t="shared" si="6"/>
        <v>4468.9800000000005</v>
      </c>
      <c r="J70" s="17">
        <v>428.38</v>
      </c>
      <c r="K70" s="17">
        <v>2362</v>
      </c>
      <c r="L70" s="17">
        <f t="shared" si="7"/>
        <v>2790.38</v>
      </c>
      <c r="M70" s="17">
        <f>SUM(I70-L70)</f>
        <v>1678.6000000000004</v>
      </c>
    </row>
    <row r="71" spans="1:13">
      <c r="A71" s="20" t="s">
        <v>119</v>
      </c>
      <c r="B71" s="11" t="s">
        <v>120</v>
      </c>
      <c r="C71" s="17">
        <v>4104.3</v>
      </c>
      <c r="D71" s="17">
        <v>0</v>
      </c>
      <c r="E71" s="17">
        <v>68.41</v>
      </c>
      <c r="F71" s="17">
        <v>247.53</v>
      </c>
      <c r="G71" s="17">
        <v>165.34</v>
      </c>
      <c r="H71" s="17">
        <v>146.08000000000001</v>
      </c>
      <c r="I71" s="17">
        <f t="shared" si="6"/>
        <v>4731.66</v>
      </c>
      <c r="J71" s="17">
        <v>475.45</v>
      </c>
      <c r="K71" s="17">
        <v>1879.81</v>
      </c>
      <c r="L71" s="17">
        <f t="shared" si="7"/>
        <v>2355.2599999999998</v>
      </c>
      <c r="M71" s="17">
        <f>SUM(I71-L71)</f>
        <v>2376.4</v>
      </c>
    </row>
    <row r="72" spans="1:13">
      <c r="A72" s="20" t="s">
        <v>121</v>
      </c>
      <c r="B72" s="11" t="s">
        <v>122</v>
      </c>
      <c r="C72" s="17">
        <v>4219.5</v>
      </c>
      <c r="D72" s="17">
        <v>0</v>
      </c>
      <c r="E72" s="17">
        <v>70.33</v>
      </c>
      <c r="F72" s="17">
        <v>239.43</v>
      </c>
      <c r="G72" s="17">
        <v>158.49</v>
      </c>
      <c r="H72" s="17">
        <v>109.56</v>
      </c>
      <c r="I72" s="17">
        <f t="shared" si="6"/>
        <v>4797.3100000000004</v>
      </c>
      <c r="J72" s="17">
        <v>487.22</v>
      </c>
      <c r="K72" s="17">
        <v>525.29</v>
      </c>
      <c r="L72" s="17">
        <f t="shared" si="7"/>
        <v>1012.51</v>
      </c>
      <c r="M72" s="17">
        <f>SUM(I72-L72)</f>
        <v>3784.8</v>
      </c>
    </row>
    <row r="73" spans="1:13">
      <c r="A73" s="20" t="s">
        <v>123</v>
      </c>
      <c r="B73" s="11" t="s">
        <v>124</v>
      </c>
      <c r="C73" s="17">
        <v>3961.5</v>
      </c>
      <c r="D73" s="17">
        <v>0</v>
      </c>
      <c r="E73" s="17">
        <v>0</v>
      </c>
      <c r="F73" s="17">
        <v>239.43</v>
      </c>
      <c r="G73" s="17">
        <v>158.49</v>
      </c>
      <c r="H73" s="17">
        <v>146.08000000000001</v>
      </c>
      <c r="I73" s="17">
        <f t="shared" si="6"/>
        <v>4505.5</v>
      </c>
      <c r="J73" s="17">
        <v>434.93</v>
      </c>
      <c r="K73" s="17">
        <v>1604.97</v>
      </c>
      <c r="L73" s="17">
        <f t="shared" si="7"/>
        <v>2039.9</v>
      </c>
      <c r="M73" s="17">
        <f>SUM(I73-L73)</f>
        <v>2465.6</v>
      </c>
    </row>
    <row r="74" spans="1:13">
      <c r="A74" s="20" t="s">
        <v>125</v>
      </c>
      <c r="B74" s="11" t="s">
        <v>126</v>
      </c>
      <c r="C74" s="17">
        <v>4240.95</v>
      </c>
      <c r="D74" s="17">
        <v>0</v>
      </c>
      <c r="E74" s="17">
        <v>70.680000000000007</v>
      </c>
      <c r="F74" s="17">
        <v>239.43</v>
      </c>
      <c r="G74" s="17">
        <v>158.49</v>
      </c>
      <c r="H74" s="17">
        <v>146.08000000000001</v>
      </c>
      <c r="I74" s="17">
        <f t="shared" si="6"/>
        <v>4855.63</v>
      </c>
      <c r="J74" s="17">
        <v>497.67</v>
      </c>
      <c r="K74" s="17">
        <v>2260.56</v>
      </c>
      <c r="L74" s="17">
        <f t="shared" si="7"/>
        <v>2758.23</v>
      </c>
      <c r="M74" s="17">
        <f>SUM(I74-L74)</f>
        <v>2097.4</v>
      </c>
    </row>
    <row r="75" spans="1:13">
      <c r="A75" s="20" t="s">
        <v>127</v>
      </c>
      <c r="B75" s="11" t="s">
        <v>128</v>
      </c>
      <c r="C75" s="17">
        <v>3961.5</v>
      </c>
      <c r="D75" s="17">
        <v>0</v>
      </c>
      <c r="E75" s="17">
        <v>66.03</v>
      </c>
      <c r="F75" s="17">
        <v>239.43</v>
      </c>
      <c r="G75" s="17">
        <v>158.49</v>
      </c>
      <c r="H75" s="17">
        <v>109.56</v>
      </c>
      <c r="I75" s="17">
        <f t="shared" si="6"/>
        <v>4535.01</v>
      </c>
      <c r="J75" s="17">
        <v>440.21</v>
      </c>
      <c r="K75" s="17">
        <v>493</v>
      </c>
      <c r="L75" s="17">
        <f t="shared" si="7"/>
        <v>933.21</v>
      </c>
      <c r="M75" s="17">
        <f>SUM(I75-L75)</f>
        <v>3601.8</v>
      </c>
    </row>
    <row r="76" spans="1:13">
      <c r="A76" s="20" t="s">
        <v>129</v>
      </c>
      <c r="B76" s="11" t="s">
        <v>130</v>
      </c>
      <c r="C76" s="17">
        <v>3961.5</v>
      </c>
      <c r="D76" s="17">
        <v>0</v>
      </c>
      <c r="E76" s="17">
        <v>0</v>
      </c>
      <c r="F76" s="17">
        <v>239.43</v>
      </c>
      <c r="G76" s="17">
        <v>158.49</v>
      </c>
      <c r="H76" s="17">
        <v>109.56</v>
      </c>
      <c r="I76" s="17">
        <f t="shared" si="6"/>
        <v>4468.9800000000005</v>
      </c>
      <c r="J76" s="17">
        <v>428.38</v>
      </c>
      <c r="K76" s="17">
        <v>1716.4</v>
      </c>
      <c r="L76" s="17">
        <f t="shared" si="7"/>
        <v>2144.7800000000002</v>
      </c>
      <c r="M76" s="17">
        <f>SUM(I76-L76)</f>
        <v>2324.2000000000003</v>
      </c>
    </row>
    <row r="77" spans="1:13">
      <c r="A77" s="20" t="s">
        <v>131</v>
      </c>
      <c r="B77" s="11" t="s">
        <v>132</v>
      </c>
      <c r="C77" s="17">
        <v>4196.25</v>
      </c>
      <c r="D77" s="17">
        <v>0</v>
      </c>
      <c r="E77" s="17">
        <v>0</v>
      </c>
      <c r="F77" s="17">
        <v>249.74</v>
      </c>
      <c r="G77" s="17">
        <v>166.37</v>
      </c>
      <c r="H77" s="17">
        <v>109.56</v>
      </c>
      <c r="I77" s="17">
        <f t="shared" si="6"/>
        <v>4721.92</v>
      </c>
      <c r="J77" s="17">
        <v>473.71</v>
      </c>
      <c r="K77" s="17">
        <v>1815.21</v>
      </c>
      <c r="L77" s="17">
        <f t="shared" si="7"/>
        <v>2288.92</v>
      </c>
      <c r="M77" s="17">
        <f>SUM(I77-L77)</f>
        <v>2433</v>
      </c>
    </row>
    <row r="78" spans="1:13">
      <c r="A78" s="20" t="s">
        <v>133</v>
      </c>
      <c r="B78" s="11" t="s">
        <v>134</v>
      </c>
      <c r="C78" s="17">
        <v>4196.25</v>
      </c>
      <c r="D78" s="17">
        <v>0</v>
      </c>
      <c r="E78" s="17">
        <v>0</v>
      </c>
      <c r="F78" s="17">
        <v>239.43</v>
      </c>
      <c r="G78" s="17">
        <v>158.49</v>
      </c>
      <c r="H78" s="17">
        <v>109.56</v>
      </c>
      <c r="I78" s="17">
        <f t="shared" si="6"/>
        <v>4703.7300000000005</v>
      </c>
      <c r="J78" s="17">
        <v>470.45</v>
      </c>
      <c r="K78" s="17">
        <v>522.28</v>
      </c>
      <c r="L78" s="17">
        <f t="shared" si="7"/>
        <v>992.73</v>
      </c>
      <c r="M78" s="17">
        <f>SUM(I78-L78)</f>
        <v>3711.0000000000005</v>
      </c>
    </row>
    <row r="79" spans="1:13">
      <c r="A79" s="20" t="s">
        <v>135</v>
      </c>
      <c r="B79" s="11" t="s">
        <v>136</v>
      </c>
      <c r="C79" s="17">
        <v>5300.1</v>
      </c>
      <c r="D79" s="17">
        <v>0</v>
      </c>
      <c r="E79" s="17">
        <v>0</v>
      </c>
      <c r="F79" s="17">
        <v>345.15</v>
      </c>
      <c r="G79" s="17">
        <v>232.65</v>
      </c>
      <c r="H79" s="17">
        <v>109.56</v>
      </c>
      <c r="I79" s="17">
        <f t="shared" si="6"/>
        <v>5987.46</v>
      </c>
      <c r="J79" s="17">
        <v>731.66</v>
      </c>
      <c r="K79" s="17">
        <v>2460.8000000000002</v>
      </c>
      <c r="L79" s="17">
        <f t="shared" si="7"/>
        <v>3192.46</v>
      </c>
      <c r="M79" s="17">
        <f>SUM(I79-L79)</f>
        <v>2795</v>
      </c>
    </row>
    <row r="80" spans="1:13">
      <c r="A80" s="20" t="s">
        <v>137</v>
      </c>
      <c r="B80" s="11" t="s">
        <v>138</v>
      </c>
      <c r="C80" s="17">
        <v>4241.1000000000004</v>
      </c>
      <c r="D80" s="17">
        <v>0</v>
      </c>
      <c r="E80" s="17">
        <v>70.69</v>
      </c>
      <c r="F80" s="17">
        <v>260.56</v>
      </c>
      <c r="G80" s="17">
        <v>171.29</v>
      </c>
      <c r="H80" s="17">
        <v>109.56</v>
      </c>
      <c r="I80" s="17">
        <f t="shared" si="6"/>
        <v>4853.2000000000007</v>
      </c>
      <c r="J80" s="17">
        <v>497.23</v>
      </c>
      <c r="K80" s="17">
        <v>527.97</v>
      </c>
      <c r="L80" s="17">
        <f t="shared" si="7"/>
        <v>1025.2</v>
      </c>
      <c r="M80" s="17">
        <f>SUM(I80-L80)</f>
        <v>3828.0000000000009</v>
      </c>
    </row>
    <row r="81" spans="1:13">
      <c r="A81" s="20" t="s">
        <v>139</v>
      </c>
      <c r="B81" s="11" t="s">
        <v>140</v>
      </c>
      <c r="C81" s="17">
        <v>4196.25</v>
      </c>
      <c r="D81" s="17">
        <v>0</v>
      </c>
      <c r="E81" s="17">
        <v>0</v>
      </c>
      <c r="F81" s="17">
        <v>246.4</v>
      </c>
      <c r="G81" s="17">
        <v>167.14</v>
      </c>
      <c r="H81" s="17">
        <v>109.56</v>
      </c>
      <c r="I81" s="17">
        <f t="shared" si="6"/>
        <v>4719.3500000000004</v>
      </c>
      <c r="J81" s="17">
        <v>473.25</v>
      </c>
      <c r="K81" s="17">
        <v>2615.9</v>
      </c>
      <c r="L81" s="17">
        <f t="shared" si="7"/>
        <v>3089.15</v>
      </c>
      <c r="M81" s="17">
        <f>SUM(I81-L81)</f>
        <v>1630.2000000000003</v>
      </c>
    </row>
    <row r="82" spans="1:13">
      <c r="A82" s="20" t="s">
        <v>141</v>
      </c>
      <c r="B82" s="11" t="s">
        <v>142</v>
      </c>
      <c r="C82" s="17">
        <v>3961.5</v>
      </c>
      <c r="D82" s="17">
        <v>0</v>
      </c>
      <c r="E82" s="17">
        <v>0</v>
      </c>
      <c r="F82" s="17">
        <v>239.43</v>
      </c>
      <c r="G82" s="17">
        <v>158.49</v>
      </c>
      <c r="H82" s="17">
        <v>109.56</v>
      </c>
      <c r="I82" s="17">
        <f t="shared" si="6"/>
        <v>4468.9800000000005</v>
      </c>
      <c r="J82" s="17">
        <v>428.38</v>
      </c>
      <c r="K82" s="17">
        <v>1813.8</v>
      </c>
      <c r="L82" s="17">
        <f t="shared" si="7"/>
        <v>2242.1799999999998</v>
      </c>
      <c r="M82" s="17">
        <f>SUM(I82-L82)</f>
        <v>2226.8000000000006</v>
      </c>
    </row>
    <row r="83" spans="1:13">
      <c r="A83" s="20" t="s">
        <v>143</v>
      </c>
      <c r="B83" s="11" t="s">
        <v>144</v>
      </c>
      <c r="C83" s="17">
        <v>3961.5</v>
      </c>
      <c r="D83" s="17">
        <v>0</v>
      </c>
      <c r="E83" s="17">
        <v>0</v>
      </c>
      <c r="F83" s="17">
        <v>239.43</v>
      </c>
      <c r="G83" s="17">
        <v>158.49</v>
      </c>
      <c r="H83" s="17">
        <v>109.56</v>
      </c>
      <c r="I83" s="17">
        <f t="shared" si="6"/>
        <v>4468.9800000000005</v>
      </c>
      <c r="J83" s="17">
        <v>428.38</v>
      </c>
      <c r="K83" s="17">
        <v>1860.4</v>
      </c>
      <c r="L83" s="17">
        <f t="shared" si="7"/>
        <v>2288.7800000000002</v>
      </c>
      <c r="M83" s="17">
        <f>SUM(I83-L83)</f>
        <v>2180.2000000000003</v>
      </c>
    </row>
    <row r="84" spans="1:13">
      <c r="A84" s="20" t="s">
        <v>145</v>
      </c>
      <c r="B84" s="11" t="s">
        <v>146</v>
      </c>
      <c r="C84" s="17">
        <v>4196.25</v>
      </c>
      <c r="D84" s="17">
        <v>0</v>
      </c>
      <c r="E84" s="17">
        <v>0</v>
      </c>
      <c r="F84" s="17">
        <v>250.36</v>
      </c>
      <c r="G84" s="17">
        <v>167.14</v>
      </c>
      <c r="H84" s="17">
        <v>109.56</v>
      </c>
      <c r="I84" s="17">
        <f t="shared" si="6"/>
        <v>4723.3100000000004</v>
      </c>
      <c r="J84" s="17">
        <v>473.96</v>
      </c>
      <c r="K84" s="17">
        <v>2070.5500000000002</v>
      </c>
      <c r="L84" s="17">
        <f t="shared" si="7"/>
        <v>2544.5100000000002</v>
      </c>
      <c r="M84" s="17">
        <f>SUM(I84-L84)</f>
        <v>2178.8000000000002</v>
      </c>
    </row>
    <row r="85" spans="1:13">
      <c r="A85" s="20" t="s">
        <v>147</v>
      </c>
      <c r="B85" s="11" t="s">
        <v>148</v>
      </c>
      <c r="C85" s="17">
        <v>3961.5</v>
      </c>
      <c r="D85" s="17">
        <v>0</v>
      </c>
      <c r="E85" s="17">
        <v>66.03</v>
      </c>
      <c r="F85" s="17">
        <v>239.42</v>
      </c>
      <c r="G85" s="17">
        <v>158.49</v>
      </c>
      <c r="H85" s="17">
        <v>109.56</v>
      </c>
      <c r="I85" s="17">
        <f t="shared" si="6"/>
        <v>4535</v>
      </c>
      <c r="J85" s="17">
        <v>440.21</v>
      </c>
      <c r="K85" s="17">
        <v>3315.79</v>
      </c>
      <c r="L85" s="17">
        <f t="shared" si="7"/>
        <v>3756</v>
      </c>
      <c r="M85" s="17">
        <f>SUM(I85-L85)</f>
        <v>779</v>
      </c>
    </row>
    <row r="86" spans="1:13">
      <c r="A86" s="20" t="s">
        <v>149</v>
      </c>
      <c r="B86" s="11" t="s">
        <v>150</v>
      </c>
      <c r="C86" s="17">
        <v>4219.3500000000004</v>
      </c>
      <c r="D86" s="17">
        <v>0</v>
      </c>
      <c r="E86" s="17">
        <v>70.319999999999993</v>
      </c>
      <c r="F86" s="17">
        <v>239.42</v>
      </c>
      <c r="G86" s="17">
        <v>158.49</v>
      </c>
      <c r="H86" s="17">
        <v>73.040000000000006</v>
      </c>
      <c r="I86" s="17">
        <f t="shared" si="6"/>
        <v>4760.62</v>
      </c>
      <c r="J86" s="17">
        <v>480.64</v>
      </c>
      <c r="K86" s="17">
        <v>1768.58</v>
      </c>
      <c r="L86" s="17">
        <f t="shared" si="7"/>
        <v>2249.2199999999998</v>
      </c>
      <c r="M86" s="17">
        <f>SUM(I86-L86)</f>
        <v>2511.4</v>
      </c>
    </row>
    <row r="87" spans="1:13">
      <c r="A87" s="20" t="s">
        <v>151</v>
      </c>
      <c r="B87" s="11" t="s">
        <v>152</v>
      </c>
      <c r="C87" s="17">
        <v>4104.3</v>
      </c>
      <c r="D87" s="17">
        <v>0</v>
      </c>
      <c r="E87" s="17">
        <v>0</v>
      </c>
      <c r="F87" s="17">
        <v>247.52</v>
      </c>
      <c r="G87" s="17">
        <v>165.33</v>
      </c>
      <c r="H87" s="17">
        <v>73.040000000000006</v>
      </c>
      <c r="I87" s="17">
        <f t="shared" si="6"/>
        <v>4590.1900000000005</v>
      </c>
      <c r="J87" s="17">
        <v>450.1</v>
      </c>
      <c r="K87" s="17">
        <v>2613.09</v>
      </c>
      <c r="L87" s="17">
        <f t="shared" si="7"/>
        <v>3063.19</v>
      </c>
      <c r="M87" s="17">
        <f>SUM(I87-L87)</f>
        <v>1527.0000000000005</v>
      </c>
    </row>
    <row r="88" spans="1:13">
      <c r="A88" s="20" t="s">
        <v>153</v>
      </c>
      <c r="B88" s="11" t="s">
        <v>154</v>
      </c>
      <c r="C88" s="17">
        <v>3961.5</v>
      </c>
      <c r="D88" s="17">
        <v>0</v>
      </c>
      <c r="E88" s="17">
        <v>66.03</v>
      </c>
      <c r="F88" s="17">
        <v>239.43</v>
      </c>
      <c r="G88" s="17">
        <v>158.49</v>
      </c>
      <c r="H88" s="17">
        <v>73.040000000000006</v>
      </c>
      <c r="I88" s="17">
        <f t="shared" si="6"/>
        <v>4498.49</v>
      </c>
      <c r="J88" s="17">
        <v>433.67</v>
      </c>
      <c r="K88" s="17">
        <v>1601.82</v>
      </c>
      <c r="L88" s="17">
        <f t="shared" si="7"/>
        <v>2035.49</v>
      </c>
      <c r="M88" s="17">
        <f>SUM(I88-L88)</f>
        <v>2463</v>
      </c>
    </row>
    <row r="89" spans="1:13">
      <c r="A89" s="20" t="s">
        <v>155</v>
      </c>
      <c r="B89" s="11" t="s">
        <v>156</v>
      </c>
      <c r="C89" s="17">
        <v>3961.5</v>
      </c>
      <c r="D89" s="17">
        <v>0</v>
      </c>
      <c r="E89" s="17">
        <v>132.05000000000001</v>
      </c>
      <c r="F89" s="17">
        <v>239.43</v>
      </c>
      <c r="G89" s="17">
        <v>158.49</v>
      </c>
      <c r="H89" s="17">
        <v>73.040000000000006</v>
      </c>
      <c r="I89" s="17">
        <f t="shared" si="6"/>
        <v>4564.51</v>
      </c>
      <c r="J89" s="17">
        <v>445.5</v>
      </c>
      <c r="K89" s="17">
        <v>1090.81</v>
      </c>
      <c r="L89" s="17">
        <f t="shared" si="7"/>
        <v>1536.31</v>
      </c>
      <c r="M89" s="17">
        <f>SUM(I89-L89)</f>
        <v>3028.2000000000003</v>
      </c>
    </row>
    <row r="90" spans="1:13">
      <c r="A90" s="20" t="s">
        <v>157</v>
      </c>
      <c r="B90" s="11" t="s">
        <v>158</v>
      </c>
      <c r="C90" s="17">
        <v>3961.5</v>
      </c>
      <c r="D90" s="17">
        <v>0</v>
      </c>
      <c r="E90" s="17">
        <v>0</v>
      </c>
      <c r="F90" s="17">
        <v>239.43</v>
      </c>
      <c r="G90" s="17">
        <v>158.49</v>
      </c>
      <c r="H90" s="17">
        <v>73.040000000000006</v>
      </c>
      <c r="I90" s="17">
        <f t="shared" si="6"/>
        <v>4432.46</v>
      </c>
      <c r="J90" s="17">
        <v>421.84</v>
      </c>
      <c r="K90" s="17">
        <v>2641.2200000000003</v>
      </c>
      <c r="L90" s="17">
        <f t="shared" si="7"/>
        <v>3063.0600000000004</v>
      </c>
      <c r="M90" s="17">
        <f>SUM(I90-L90)</f>
        <v>1369.3999999999996</v>
      </c>
    </row>
    <row r="91" spans="1:13">
      <c r="A91" s="20" t="s">
        <v>159</v>
      </c>
      <c r="B91" s="11" t="s">
        <v>160</v>
      </c>
      <c r="C91" s="17">
        <v>3961.5</v>
      </c>
      <c r="D91" s="17">
        <v>0</v>
      </c>
      <c r="E91" s="17">
        <v>0</v>
      </c>
      <c r="F91" s="17">
        <v>239.43</v>
      </c>
      <c r="G91" s="17">
        <v>158.49</v>
      </c>
      <c r="H91" s="17">
        <v>0</v>
      </c>
      <c r="I91" s="17">
        <f t="shared" si="6"/>
        <v>4359.42</v>
      </c>
      <c r="J91" s="17">
        <v>408.75</v>
      </c>
      <c r="K91" s="17">
        <v>2685.67</v>
      </c>
      <c r="L91" s="17">
        <f t="shared" si="7"/>
        <v>3094.42</v>
      </c>
      <c r="M91" s="17">
        <f>SUM(I91-L91)</f>
        <v>1265</v>
      </c>
    </row>
    <row r="92" spans="1:13">
      <c r="A92" s="20" t="s">
        <v>161</v>
      </c>
      <c r="B92" s="11" t="s">
        <v>162</v>
      </c>
      <c r="C92" s="17">
        <v>3961.5</v>
      </c>
      <c r="D92" s="17">
        <v>0</v>
      </c>
      <c r="E92" s="17">
        <v>0</v>
      </c>
      <c r="F92" s="17">
        <v>239.43</v>
      </c>
      <c r="G92" s="17">
        <v>158.49</v>
      </c>
      <c r="H92" s="17">
        <v>0</v>
      </c>
      <c r="I92" s="17">
        <f t="shared" si="6"/>
        <v>4359.42</v>
      </c>
      <c r="J92" s="17">
        <v>408.75</v>
      </c>
      <c r="K92" s="17">
        <v>2221.87</v>
      </c>
      <c r="L92" s="17">
        <f t="shared" si="7"/>
        <v>2630.62</v>
      </c>
      <c r="M92" s="17">
        <f>SUM(I92-L92)</f>
        <v>1728.8000000000002</v>
      </c>
    </row>
    <row r="93" spans="1:13">
      <c r="A93" s="20" t="s">
        <v>163</v>
      </c>
      <c r="B93" s="11" t="s">
        <v>164</v>
      </c>
      <c r="C93" s="17">
        <v>3961.5</v>
      </c>
      <c r="D93" s="17">
        <v>0</v>
      </c>
      <c r="E93" s="17">
        <v>66.03</v>
      </c>
      <c r="F93" s="17">
        <v>239.43</v>
      </c>
      <c r="G93" s="17">
        <v>158.49</v>
      </c>
      <c r="H93" s="17">
        <v>0</v>
      </c>
      <c r="I93" s="17">
        <f t="shared" si="6"/>
        <v>4425.45</v>
      </c>
      <c r="J93" s="17">
        <v>420.58</v>
      </c>
      <c r="K93" s="17">
        <v>1593.87</v>
      </c>
      <c r="L93" s="17">
        <f t="shared" si="7"/>
        <v>2014.4499999999998</v>
      </c>
      <c r="M93" s="17">
        <f>SUM(I93-L93)</f>
        <v>2411</v>
      </c>
    </row>
    <row r="94" spans="1:13">
      <c r="A94" s="20" t="s">
        <v>165</v>
      </c>
      <c r="B94" s="11" t="s">
        <v>166</v>
      </c>
      <c r="C94" s="17">
        <v>3961.5</v>
      </c>
      <c r="D94" s="17">
        <v>0</v>
      </c>
      <c r="E94" s="17">
        <v>132.05000000000001</v>
      </c>
      <c r="F94" s="17">
        <v>239.43</v>
      </c>
      <c r="G94" s="17">
        <v>158.49</v>
      </c>
      <c r="H94" s="17">
        <v>0</v>
      </c>
      <c r="I94" s="17">
        <f t="shared" si="6"/>
        <v>4491.47</v>
      </c>
      <c r="J94" s="17">
        <v>432.41</v>
      </c>
      <c r="K94" s="17">
        <v>758.86</v>
      </c>
      <c r="L94" s="17">
        <f t="shared" si="7"/>
        <v>1191.27</v>
      </c>
      <c r="M94" s="17">
        <f>SUM(I94-L94)</f>
        <v>3300.2000000000003</v>
      </c>
    </row>
    <row r="95" spans="1:13">
      <c r="A95" s="20" t="s">
        <v>167</v>
      </c>
      <c r="B95" s="11" t="s">
        <v>168</v>
      </c>
      <c r="C95" s="17">
        <v>3961.5</v>
      </c>
      <c r="D95" s="17">
        <v>0</v>
      </c>
      <c r="E95" s="17">
        <v>0</v>
      </c>
      <c r="F95" s="17">
        <v>239.43</v>
      </c>
      <c r="G95" s="17">
        <v>158.49</v>
      </c>
      <c r="H95" s="17">
        <v>0</v>
      </c>
      <c r="I95" s="17">
        <f t="shared" si="6"/>
        <v>4359.42</v>
      </c>
      <c r="J95" s="17">
        <v>408.75</v>
      </c>
      <c r="K95" s="17">
        <v>1521.07</v>
      </c>
      <c r="L95" s="17">
        <f t="shared" si="7"/>
        <v>1929.82</v>
      </c>
      <c r="M95" s="17">
        <f>SUM(I95-L95)</f>
        <v>2429.6000000000004</v>
      </c>
    </row>
    <row r="96" spans="1:13">
      <c r="A96" s="20" t="s">
        <v>169</v>
      </c>
      <c r="B96" s="11" t="s">
        <v>170</v>
      </c>
      <c r="C96" s="17">
        <v>3208.65</v>
      </c>
      <c r="D96" s="17">
        <v>0</v>
      </c>
      <c r="E96" s="17">
        <v>106.961</v>
      </c>
      <c r="F96" s="17">
        <v>239.43</v>
      </c>
      <c r="G96" s="17">
        <v>158.49</v>
      </c>
      <c r="H96" s="17">
        <v>0</v>
      </c>
      <c r="I96" s="17">
        <f t="shared" si="6"/>
        <v>3713.5309999999999</v>
      </c>
      <c r="J96" s="17">
        <v>303.19</v>
      </c>
      <c r="K96" s="17">
        <v>1113.54</v>
      </c>
      <c r="L96" s="17">
        <f t="shared" si="7"/>
        <v>1416.73</v>
      </c>
      <c r="M96" s="17">
        <f>SUM(I96-L96)</f>
        <v>2296.8009999999999</v>
      </c>
    </row>
    <row r="97" spans="1:13">
      <c r="A97" s="14"/>
      <c r="B97" s="18" t="s">
        <v>14</v>
      </c>
      <c r="C97" s="19">
        <f>SUM(C41:C96)</f>
        <v>244093.95</v>
      </c>
      <c r="D97" s="19">
        <f t="shared" ref="D97:M97" si="8">SUM(D41:D96)</f>
        <v>839.25</v>
      </c>
      <c r="E97" s="19">
        <f t="shared" si="8"/>
        <v>1535.8609999999999</v>
      </c>
      <c r="F97" s="19">
        <f t="shared" si="8"/>
        <v>14150.420000000006</v>
      </c>
      <c r="G97" s="19">
        <f t="shared" si="8"/>
        <v>9478.1799999999948</v>
      </c>
      <c r="H97" s="19">
        <f t="shared" si="8"/>
        <v>6208.4000000000033</v>
      </c>
      <c r="I97" s="19">
        <f t="shared" si="8"/>
        <v>276306.0610000001</v>
      </c>
      <c r="J97" s="19">
        <f t="shared" si="8"/>
        <v>29296.929999999997</v>
      </c>
      <c r="K97" s="19">
        <v>96339.529999999984</v>
      </c>
      <c r="L97" s="19">
        <f t="shared" si="8"/>
        <v>125636.45999999998</v>
      </c>
      <c r="M97" s="19">
        <f t="shared" si="8"/>
        <v>150669.60100000005</v>
      </c>
    </row>
    <row r="98" spans="1:13">
      <c r="A98" s="14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</row>
    <row r="99" spans="1:13">
      <c r="A99" s="16" t="s">
        <v>238</v>
      </c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</row>
    <row r="100" spans="1:13">
      <c r="A100" s="20" t="s">
        <v>171</v>
      </c>
      <c r="B100" s="11" t="s">
        <v>172</v>
      </c>
      <c r="C100" s="17">
        <v>15508.5</v>
      </c>
      <c r="D100" s="17">
        <v>0</v>
      </c>
      <c r="E100" s="17">
        <v>0</v>
      </c>
      <c r="F100" s="17">
        <v>451.17</v>
      </c>
      <c r="G100" s="17">
        <v>353.01</v>
      </c>
      <c r="H100" s="17">
        <v>0</v>
      </c>
      <c r="I100" s="17">
        <f t="shared" ref="I100" si="9">SUM(C100:H100)</f>
        <v>16312.68</v>
      </c>
      <c r="J100" s="17">
        <v>3078.46</v>
      </c>
      <c r="K100" s="17">
        <v>1783.42</v>
      </c>
      <c r="L100" s="17">
        <f t="shared" ref="L100" si="10">SUM(J100:K100)</f>
        <v>4861.88</v>
      </c>
      <c r="M100" s="17">
        <f>SUM(I100-L100)</f>
        <v>11450.8</v>
      </c>
    </row>
    <row r="101" spans="1:13">
      <c r="A101" s="14"/>
      <c r="B101" s="18" t="s">
        <v>14</v>
      </c>
      <c r="C101" s="19">
        <f>SUM(C100)</f>
        <v>15508.5</v>
      </c>
      <c r="D101" s="19">
        <f t="shared" ref="D101:M101" si="11">SUM(D100)</f>
        <v>0</v>
      </c>
      <c r="E101" s="19">
        <f t="shared" si="11"/>
        <v>0</v>
      </c>
      <c r="F101" s="19">
        <f t="shared" si="11"/>
        <v>451.17</v>
      </c>
      <c r="G101" s="19">
        <f t="shared" si="11"/>
        <v>353.01</v>
      </c>
      <c r="H101" s="19">
        <f t="shared" si="11"/>
        <v>0</v>
      </c>
      <c r="I101" s="19">
        <f t="shared" si="11"/>
        <v>16312.68</v>
      </c>
      <c r="J101" s="19">
        <f t="shared" si="11"/>
        <v>3078.46</v>
      </c>
      <c r="K101" s="19">
        <v>1783.42</v>
      </c>
      <c r="L101" s="19">
        <f t="shared" si="11"/>
        <v>4861.88</v>
      </c>
      <c r="M101" s="19">
        <f t="shared" si="11"/>
        <v>11450.8</v>
      </c>
    </row>
    <row r="102" spans="1:13">
      <c r="A102" s="14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</row>
    <row r="103" spans="1:13">
      <c r="A103" s="16" t="s">
        <v>239</v>
      </c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</row>
    <row r="104" spans="1:13">
      <c r="A104" s="20" t="s">
        <v>173</v>
      </c>
      <c r="B104" s="11" t="s">
        <v>174</v>
      </c>
      <c r="C104" s="17">
        <v>3961.5</v>
      </c>
      <c r="D104" s="17">
        <v>0</v>
      </c>
      <c r="E104" s="17">
        <v>0</v>
      </c>
      <c r="F104" s="17">
        <v>239.43</v>
      </c>
      <c r="G104" s="17">
        <v>158.49</v>
      </c>
      <c r="H104" s="17">
        <v>146.08000000000001</v>
      </c>
      <c r="I104" s="17">
        <f t="shared" ref="I104:I114" si="12">SUM(C104:H104)</f>
        <v>4505.5</v>
      </c>
      <c r="J104" s="17">
        <v>434.93</v>
      </c>
      <c r="K104" s="17">
        <v>1738.97</v>
      </c>
      <c r="L104" s="17">
        <f t="shared" ref="L104:L114" si="13">SUM(J104:K104)</f>
        <v>2173.9</v>
      </c>
      <c r="M104" s="17">
        <f>SUM(I104-L104)</f>
        <v>2331.6</v>
      </c>
    </row>
    <row r="105" spans="1:13">
      <c r="A105" s="20" t="s">
        <v>175</v>
      </c>
      <c r="B105" s="11" t="s">
        <v>176</v>
      </c>
      <c r="C105" s="17">
        <v>3961.5</v>
      </c>
      <c r="D105" s="17">
        <v>0</v>
      </c>
      <c r="E105" s="17">
        <v>66.03</v>
      </c>
      <c r="F105" s="17">
        <v>239.43</v>
      </c>
      <c r="G105" s="17">
        <v>158.49</v>
      </c>
      <c r="H105" s="17">
        <v>146.08000000000001</v>
      </c>
      <c r="I105" s="17">
        <f t="shared" si="12"/>
        <v>4571.53</v>
      </c>
      <c r="J105" s="17">
        <v>446.76</v>
      </c>
      <c r="K105" s="17">
        <v>492.96999999999997</v>
      </c>
      <c r="L105" s="17">
        <f t="shared" si="13"/>
        <v>939.73</v>
      </c>
      <c r="M105" s="17">
        <f>SUM(I105-L105)</f>
        <v>3631.7999999999997</v>
      </c>
    </row>
    <row r="106" spans="1:13">
      <c r="A106" s="20" t="s">
        <v>177</v>
      </c>
      <c r="B106" s="11" t="s">
        <v>178</v>
      </c>
      <c r="C106" s="17">
        <v>4241.1000000000004</v>
      </c>
      <c r="D106" s="17">
        <v>0</v>
      </c>
      <c r="E106" s="17">
        <v>0</v>
      </c>
      <c r="F106" s="17">
        <v>260.2</v>
      </c>
      <c r="G106" s="17">
        <v>176.79</v>
      </c>
      <c r="H106" s="17">
        <v>146.08000000000001</v>
      </c>
      <c r="I106" s="17">
        <f t="shared" si="12"/>
        <v>4824.17</v>
      </c>
      <c r="J106" s="17">
        <v>492.03</v>
      </c>
      <c r="K106" s="17">
        <v>2535.94</v>
      </c>
      <c r="L106" s="17">
        <f t="shared" si="13"/>
        <v>3027.9700000000003</v>
      </c>
      <c r="M106" s="17">
        <f>SUM(I106-L106)</f>
        <v>1796.1999999999998</v>
      </c>
    </row>
    <row r="107" spans="1:13">
      <c r="A107" s="20" t="s">
        <v>179</v>
      </c>
      <c r="B107" s="11" t="s">
        <v>180</v>
      </c>
      <c r="C107" s="17">
        <v>4196.3999999999996</v>
      </c>
      <c r="D107" s="17">
        <v>0</v>
      </c>
      <c r="E107" s="17">
        <v>0</v>
      </c>
      <c r="F107" s="17">
        <v>239.43</v>
      </c>
      <c r="G107" s="17">
        <v>158.49</v>
      </c>
      <c r="H107" s="17">
        <v>182.6</v>
      </c>
      <c r="I107" s="17">
        <f t="shared" si="12"/>
        <v>4776.92</v>
      </c>
      <c r="J107" s="17">
        <v>483.56</v>
      </c>
      <c r="K107" s="17">
        <v>958.76</v>
      </c>
      <c r="L107" s="17">
        <f t="shared" si="13"/>
        <v>1442.32</v>
      </c>
      <c r="M107" s="17">
        <f>SUM(I107-L107)</f>
        <v>3334.6000000000004</v>
      </c>
    </row>
    <row r="108" spans="1:13">
      <c r="A108" s="20" t="s">
        <v>181</v>
      </c>
      <c r="B108" s="11" t="s">
        <v>182</v>
      </c>
      <c r="C108" s="17">
        <v>4104.3</v>
      </c>
      <c r="D108" s="17">
        <v>0</v>
      </c>
      <c r="E108" s="17">
        <v>0</v>
      </c>
      <c r="F108" s="17">
        <v>239.43</v>
      </c>
      <c r="G108" s="17">
        <v>158.49</v>
      </c>
      <c r="H108" s="17">
        <v>146.08000000000001</v>
      </c>
      <c r="I108" s="17">
        <f t="shared" si="12"/>
        <v>4648.3</v>
      </c>
      <c r="J108" s="17">
        <v>460.52</v>
      </c>
      <c r="K108" s="17">
        <v>1755.38</v>
      </c>
      <c r="L108" s="17">
        <f t="shared" si="13"/>
        <v>2215.9</v>
      </c>
      <c r="M108" s="17">
        <f>SUM(I108-L108)</f>
        <v>2432.4</v>
      </c>
    </row>
    <row r="109" spans="1:13">
      <c r="A109" s="20" t="s">
        <v>183</v>
      </c>
      <c r="B109" s="11" t="s">
        <v>184</v>
      </c>
      <c r="C109" s="17">
        <v>3961.5</v>
      </c>
      <c r="D109" s="17">
        <v>0</v>
      </c>
      <c r="E109" s="17">
        <v>0</v>
      </c>
      <c r="F109" s="17">
        <v>239.43</v>
      </c>
      <c r="G109" s="17">
        <v>158.49</v>
      </c>
      <c r="H109" s="17">
        <v>146.08000000000001</v>
      </c>
      <c r="I109" s="17">
        <f t="shared" si="12"/>
        <v>4505.5</v>
      </c>
      <c r="J109" s="17">
        <v>434.93</v>
      </c>
      <c r="K109" s="17">
        <v>492.96999999999997</v>
      </c>
      <c r="L109" s="17">
        <f t="shared" si="13"/>
        <v>927.9</v>
      </c>
      <c r="M109" s="17">
        <f>SUM(I109-L109)</f>
        <v>3577.6</v>
      </c>
    </row>
    <row r="110" spans="1:13">
      <c r="A110" s="20" t="s">
        <v>185</v>
      </c>
      <c r="B110" s="11" t="s">
        <v>186</v>
      </c>
      <c r="C110" s="17">
        <v>3961.5</v>
      </c>
      <c r="D110" s="17">
        <v>0</v>
      </c>
      <c r="E110" s="17">
        <v>0</v>
      </c>
      <c r="F110" s="17">
        <v>239.43</v>
      </c>
      <c r="G110" s="17">
        <v>158.49</v>
      </c>
      <c r="H110" s="17">
        <v>146.08000000000001</v>
      </c>
      <c r="I110" s="17">
        <f t="shared" si="12"/>
        <v>4505.5</v>
      </c>
      <c r="J110" s="17">
        <v>434.93</v>
      </c>
      <c r="K110" s="17">
        <v>2880.77</v>
      </c>
      <c r="L110" s="17">
        <f t="shared" si="13"/>
        <v>3315.7</v>
      </c>
      <c r="M110" s="17">
        <f>SUM(I110-L110)</f>
        <v>1189.8000000000002</v>
      </c>
    </row>
    <row r="111" spans="1:13">
      <c r="A111" s="20" t="s">
        <v>187</v>
      </c>
      <c r="B111" s="11" t="s">
        <v>188</v>
      </c>
      <c r="C111" s="17">
        <v>3961.5</v>
      </c>
      <c r="D111" s="17">
        <v>0</v>
      </c>
      <c r="E111" s="17">
        <v>132.05000000000001</v>
      </c>
      <c r="F111" s="17">
        <v>224.32</v>
      </c>
      <c r="G111" s="17">
        <v>139.72</v>
      </c>
      <c r="H111" s="17">
        <v>109.56</v>
      </c>
      <c r="I111" s="17">
        <f t="shared" si="12"/>
        <v>4567.1500000000005</v>
      </c>
      <c r="J111" s="17">
        <v>445.97</v>
      </c>
      <c r="K111" s="17">
        <v>1813.78</v>
      </c>
      <c r="L111" s="17">
        <f t="shared" si="13"/>
        <v>2259.75</v>
      </c>
      <c r="M111" s="17">
        <f>SUM(I111-L111)</f>
        <v>2307.4000000000005</v>
      </c>
    </row>
    <row r="112" spans="1:13">
      <c r="A112" s="20" t="s">
        <v>189</v>
      </c>
      <c r="B112" s="11" t="s">
        <v>190</v>
      </c>
      <c r="C112" s="17">
        <v>3961.5</v>
      </c>
      <c r="D112" s="17">
        <v>0</v>
      </c>
      <c r="E112" s="17">
        <v>132.05000000000001</v>
      </c>
      <c r="F112" s="17">
        <v>239.43</v>
      </c>
      <c r="G112" s="17">
        <v>158.49</v>
      </c>
      <c r="H112" s="17">
        <v>109.56</v>
      </c>
      <c r="I112" s="17">
        <f t="shared" si="12"/>
        <v>4601.0300000000007</v>
      </c>
      <c r="J112" s="17">
        <v>452.05</v>
      </c>
      <c r="K112" s="17">
        <v>1787.38</v>
      </c>
      <c r="L112" s="17">
        <f t="shared" si="13"/>
        <v>2239.4300000000003</v>
      </c>
      <c r="M112" s="17">
        <f>SUM(I112-L112)</f>
        <v>2361.6000000000004</v>
      </c>
    </row>
    <row r="113" spans="1:13">
      <c r="A113" s="20" t="s">
        <v>191</v>
      </c>
      <c r="B113" s="11" t="s">
        <v>192</v>
      </c>
      <c r="C113" s="17">
        <v>3961.5</v>
      </c>
      <c r="D113" s="17">
        <v>0</v>
      </c>
      <c r="E113" s="17">
        <v>132.05000000000001</v>
      </c>
      <c r="F113" s="17">
        <v>239.43</v>
      </c>
      <c r="G113" s="17">
        <v>158.49</v>
      </c>
      <c r="H113" s="17">
        <v>109.56</v>
      </c>
      <c r="I113" s="17">
        <f t="shared" si="12"/>
        <v>4601.0300000000007</v>
      </c>
      <c r="J113" s="17">
        <v>452.05</v>
      </c>
      <c r="K113" s="17">
        <v>1738.98</v>
      </c>
      <c r="L113" s="17">
        <f t="shared" si="13"/>
        <v>2191.0300000000002</v>
      </c>
      <c r="M113" s="17">
        <f>SUM(I113-L113)</f>
        <v>2410.0000000000005</v>
      </c>
    </row>
    <row r="114" spans="1:13">
      <c r="A114" s="20" t="s">
        <v>193</v>
      </c>
      <c r="B114" s="11" t="s">
        <v>194</v>
      </c>
      <c r="C114" s="17">
        <v>3961.5</v>
      </c>
      <c r="D114" s="17">
        <v>0</v>
      </c>
      <c r="E114" s="17">
        <v>0</v>
      </c>
      <c r="F114" s="17">
        <v>239.43</v>
      </c>
      <c r="G114" s="17">
        <v>158.49</v>
      </c>
      <c r="H114" s="17">
        <v>109.56</v>
      </c>
      <c r="I114" s="17">
        <f t="shared" si="12"/>
        <v>4468.9800000000005</v>
      </c>
      <c r="J114" s="17">
        <v>428.38</v>
      </c>
      <c r="K114" s="17">
        <v>1893</v>
      </c>
      <c r="L114" s="17">
        <f t="shared" si="13"/>
        <v>2321.38</v>
      </c>
      <c r="M114" s="17">
        <f>SUM(I114-L114)</f>
        <v>2147.6000000000004</v>
      </c>
    </row>
    <row r="115" spans="1:13">
      <c r="A115" s="14"/>
      <c r="B115" s="18" t="s">
        <v>14</v>
      </c>
      <c r="C115" s="19">
        <f>SUM(C104:C114)</f>
        <v>44233.8</v>
      </c>
      <c r="D115" s="19">
        <f t="shared" ref="D115:M115" si="14">SUM(D104:D114)</f>
        <v>0</v>
      </c>
      <c r="E115" s="19">
        <f t="shared" si="14"/>
        <v>462.18</v>
      </c>
      <c r="F115" s="19">
        <f t="shared" si="14"/>
        <v>2639.39</v>
      </c>
      <c r="G115" s="19">
        <f t="shared" si="14"/>
        <v>1742.92</v>
      </c>
      <c r="H115" s="19">
        <f t="shared" si="14"/>
        <v>1497.32</v>
      </c>
      <c r="I115" s="19">
        <f t="shared" si="14"/>
        <v>50575.61</v>
      </c>
      <c r="J115" s="19">
        <f t="shared" si="14"/>
        <v>4966.1100000000006</v>
      </c>
      <c r="K115" s="19">
        <v>18088.900000000001</v>
      </c>
      <c r="L115" s="19">
        <f t="shared" si="14"/>
        <v>23055.01</v>
      </c>
      <c r="M115" s="19">
        <f t="shared" si="14"/>
        <v>27520.6</v>
      </c>
    </row>
    <row r="116" spans="1:13">
      <c r="A116" s="14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</row>
    <row r="117" spans="1:13">
      <c r="A117" s="16" t="s">
        <v>240</v>
      </c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</row>
    <row r="118" spans="1:13">
      <c r="A118" s="20" t="s">
        <v>195</v>
      </c>
      <c r="B118" s="11" t="s">
        <v>196</v>
      </c>
      <c r="C118" s="17">
        <v>14074.2</v>
      </c>
      <c r="D118" s="17">
        <v>0</v>
      </c>
      <c r="E118" s="17">
        <v>0</v>
      </c>
      <c r="F118" s="17">
        <v>494.02</v>
      </c>
      <c r="G118" s="17">
        <v>351.6</v>
      </c>
      <c r="H118" s="17">
        <v>0</v>
      </c>
      <c r="I118" s="17">
        <f t="shared" ref="I118:I132" si="15">SUM(C118:H118)</f>
        <v>14919.820000000002</v>
      </c>
      <c r="J118" s="17">
        <v>2740.51</v>
      </c>
      <c r="K118" s="17">
        <v>1618.51</v>
      </c>
      <c r="L118" s="17">
        <f t="shared" ref="L118:L132" si="16">SUM(J118:K118)</f>
        <v>4359.0200000000004</v>
      </c>
      <c r="M118" s="17">
        <f>SUM(I118-L118)</f>
        <v>10560.800000000001</v>
      </c>
    </row>
    <row r="119" spans="1:13">
      <c r="A119" s="20" t="s">
        <v>197</v>
      </c>
      <c r="B119" s="11" t="s">
        <v>198</v>
      </c>
      <c r="C119" s="17">
        <v>5243.85</v>
      </c>
      <c r="D119" s="17">
        <v>0</v>
      </c>
      <c r="E119" s="17">
        <v>174.8</v>
      </c>
      <c r="F119" s="17">
        <v>321.62</v>
      </c>
      <c r="G119" s="17">
        <v>251.61</v>
      </c>
      <c r="H119" s="17">
        <v>109.56</v>
      </c>
      <c r="I119" s="17">
        <f t="shared" si="15"/>
        <v>6101.4400000000005</v>
      </c>
      <c r="J119" s="17">
        <v>756</v>
      </c>
      <c r="K119" s="17">
        <v>653.64</v>
      </c>
      <c r="L119" s="17">
        <f t="shared" si="16"/>
        <v>1409.6399999999999</v>
      </c>
      <c r="M119" s="17">
        <f>SUM(I119-L119)</f>
        <v>4691.8000000000011</v>
      </c>
    </row>
    <row r="120" spans="1:13">
      <c r="A120" s="20" t="s">
        <v>199</v>
      </c>
      <c r="B120" s="11" t="s">
        <v>200</v>
      </c>
      <c r="C120" s="17">
        <v>4532.3999999999996</v>
      </c>
      <c r="D120" s="17">
        <v>0</v>
      </c>
      <c r="E120" s="17">
        <v>75.540000000000006</v>
      </c>
      <c r="F120" s="17">
        <v>260.52</v>
      </c>
      <c r="G120" s="17">
        <v>174.55</v>
      </c>
      <c r="H120" s="17">
        <v>146.08000000000001</v>
      </c>
      <c r="I120" s="17">
        <f t="shared" si="15"/>
        <v>5189.0899999999992</v>
      </c>
      <c r="J120" s="17">
        <v>561.13</v>
      </c>
      <c r="K120" s="17">
        <v>2000.3600000000001</v>
      </c>
      <c r="L120" s="17">
        <f t="shared" si="16"/>
        <v>2561.4900000000002</v>
      </c>
      <c r="M120" s="17">
        <f>SUM(I120-L120)</f>
        <v>2627.599999999999</v>
      </c>
    </row>
    <row r="121" spans="1:13">
      <c r="A121" s="20" t="s">
        <v>201</v>
      </c>
      <c r="B121" s="11" t="s">
        <v>202</v>
      </c>
      <c r="C121" s="17">
        <v>4532.3999999999996</v>
      </c>
      <c r="D121" s="17">
        <v>0</v>
      </c>
      <c r="E121" s="17">
        <v>151.08000000000001</v>
      </c>
      <c r="F121" s="17">
        <v>260.52</v>
      </c>
      <c r="G121" s="17">
        <v>174.55</v>
      </c>
      <c r="H121" s="17">
        <v>73.040000000000006</v>
      </c>
      <c r="I121" s="17">
        <f t="shared" si="15"/>
        <v>5191.59</v>
      </c>
      <c r="J121" s="17">
        <v>561.66</v>
      </c>
      <c r="K121" s="17">
        <v>3066.5299999999997</v>
      </c>
      <c r="L121" s="17">
        <f t="shared" si="16"/>
        <v>3628.1899999999996</v>
      </c>
      <c r="M121" s="17">
        <f>SUM(I121-L121)</f>
        <v>1563.4000000000005</v>
      </c>
    </row>
    <row r="122" spans="1:13">
      <c r="A122" s="20" t="s">
        <v>203</v>
      </c>
      <c r="B122" s="11" t="s">
        <v>204</v>
      </c>
      <c r="C122" s="17">
        <v>3421.8</v>
      </c>
      <c r="D122" s="17">
        <v>0</v>
      </c>
      <c r="E122" s="17">
        <v>0</v>
      </c>
      <c r="F122" s="17">
        <v>243</v>
      </c>
      <c r="G122" s="17">
        <v>156.5</v>
      </c>
      <c r="H122" s="17">
        <v>73.040000000000006</v>
      </c>
      <c r="I122" s="17">
        <f t="shared" si="15"/>
        <v>3894.34</v>
      </c>
      <c r="J122" s="17">
        <v>332.12</v>
      </c>
      <c r="K122" s="17">
        <v>426.02</v>
      </c>
      <c r="L122" s="17">
        <f t="shared" si="16"/>
        <v>758.14</v>
      </c>
      <c r="M122" s="17">
        <f>SUM(I122-L122)</f>
        <v>3136.2000000000003</v>
      </c>
    </row>
    <row r="123" spans="1:13">
      <c r="A123" s="20" t="s">
        <v>205</v>
      </c>
      <c r="B123" s="11" t="s">
        <v>206</v>
      </c>
      <c r="C123" s="17">
        <v>3421.8</v>
      </c>
      <c r="D123" s="17">
        <v>0</v>
      </c>
      <c r="E123" s="17">
        <v>0</v>
      </c>
      <c r="F123" s="17">
        <v>243</v>
      </c>
      <c r="G123" s="17">
        <v>156.5</v>
      </c>
      <c r="H123" s="17">
        <v>73.040000000000006</v>
      </c>
      <c r="I123" s="17">
        <f t="shared" si="15"/>
        <v>3894.34</v>
      </c>
      <c r="J123" s="17">
        <v>332.12</v>
      </c>
      <c r="K123" s="17">
        <v>2117.62</v>
      </c>
      <c r="L123" s="17">
        <f t="shared" si="16"/>
        <v>2449.7399999999998</v>
      </c>
      <c r="M123" s="17">
        <f>SUM(I123-L123)</f>
        <v>1444.6000000000004</v>
      </c>
    </row>
    <row r="124" spans="1:13">
      <c r="A124" s="20" t="s">
        <v>207</v>
      </c>
      <c r="B124" s="11" t="s">
        <v>208</v>
      </c>
      <c r="C124" s="17">
        <v>3421.8</v>
      </c>
      <c r="D124" s="17">
        <v>0</v>
      </c>
      <c r="E124" s="17">
        <v>0</v>
      </c>
      <c r="F124" s="17">
        <v>243</v>
      </c>
      <c r="G124" s="17">
        <v>156.5</v>
      </c>
      <c r="H124" s="17">
        <v>73.040000000000006</v>
      </c>
      <c r="I124" s="17">
        <f t="shared" si="15"/>
        <v>3894.34</v>
      </c>
      <c r="J124" s="17">
        <v>332.12</v>
      </c>
      <c r="K124" s="17">
        <v>1567.22</v>
      </c>
      <c r="L124" s="17">
        <f t="shared" si="16"/>
        <v>1899.3400000000001</v>
      </c>
      <c r="M124" s="17">
        <f>SUM(I124-L124)</f>
        <v>1995</v>
      </c>
    </row>
    <row r="125" spans="1:13">
      <c r="A125" s="20" t="s">
        <v>209</v>
      </c>
      <c r="B125" s="11" t="s">
        <v>210</v>
      </c>
      <c r="C125" s="17">
        <v>3421.8</v>
      </c>
      <c r="D125" s="17">
        <v>0</v>
      </c>
      <c r="E125" s="17">
        <v>0</v>
      </c>
      <c r="F125" s="17">
        <v>243</v>
      </c>
      <c r="G125" s="17">
        <v>156.5</v>
      </c>
      <c r="H125" s="17">
        <v>73.040000000000006</v>
      </c>
      <c r="I125" s="17">
        <f t="shared" si="15"/>
        <v>3894.34</v>
      </c>
      <c r="J125" s="17">
        <v>332.12</v>
      </c>
      <c r="K125" s="17">
        <v>1567.22</v>
      </c>
      <c r="L125" s="17">
        <f t="shared" si="16"/>
        <v>1899.3400000000001</v>
      </c>
      <c r="M125" s="17">
        <f>SUM(I125-L125)</f>
        <v>1995</v>
      </c>
    </row>
    <row r="126" spans="1:13">
      <c r="A126" s="20" t="s">
        <v>211</v>
      </c>
      <c r="B126" s="11" t="s">
        <v>212</v>
      </c>
      <c r="C126" s="17">
        <v>3421.8</v>
      </c>
      <c r="D126" s="17">
        <v>0</v>
      </c>
      <c r="E126" s="17">
        <v>0</v>
      </c>
      <c r="F126" s="17">
        <v>243</v>
      </c>
      <c r="G126" s="17">
        <v>156.5</v>
      </c>
      <c r="H126" s="17">
        <v>73.040000000000006</v>
      </c>
      <c r="I126" s="17">
        <f t="shared" si="15"/>
        <v>3894.34</v>
      </c>
      <c r="J126" s="17">
        <v>332.12</v>
      </c>
      <c r="K126" s="17">
        <v>1956.62</v>
      </c>
      <c r="L126" s="17">
        <f t="shared" si="16"/>
        <v>2288.7399999999998</v>
      </c>
      <c r="M126" s="17">
        <f>SUM(I126-L126)</f>
        <v>1605.6000000000004</v>
      </c>
    </row>
    <row r="127" spans="1:13">
      <c r="A127" s="20" t="s">
        <v>213</v>
      </c>
      <c r="B127" s="11" t="s">
        <v>214</v>
      </c>
      <c r="C127" s="17">
        <v>3421.8</v>
      </c>
      <c r="D127" s="17">
        <v>0</v>
      </c>
      <c r="E127" s="17">
        <v>0</v>
      </c>
      <c r="F127" s="17">
        <v>243</v>
      </c>
      <c r="G127" s="17">
        <v>156.5</v>
      </c>
      <c r="H127" s="17">
        <v>73.040000000000006</v>
      </c>
      <c r="I127" s="17">
        <f t="shared" si="15"/>
        <v>3894.34</v>
      </c>
      <c r="J127" s="17">
        <v>332.12</v>
      </c>
      <c r="K127" s="17">
        <v>1996.22</v>
      </c>
      <c r="L127" s="17">
        <f t="shared" si="16"/>
        <v>2328.34</v>
      </c>
      <c r="M127" s="17">
        <f>SUM(I127-L127)</f>
        <v>1566</v>
      </c>
    </row>
    <row r="128" spans="1:13">
      <c r="A128" s="20" t="s">
        <v>215</v>
      </c>
      <c r="B128" s="11" t="s">
        <v>216</v>
      </c>
      <c r="C128" s="17">
        <v>3421.8</v>
      </c>
      <c r="D128" s="17">
        <v>0</v>
      </c>
      <c r="E128" s="17">
        <v>0</v>
      </c>
      <c r="F128" s="17">
        <v>243</v>
      </c>
      <c r="G128" s="17">
        <v>156.5</v>
      </c>
      <c r="H128" s="17">
        <v>73.040000000000006</v>
      </c>
      <c r="I128" s="17">
        <f t="shared" si="15"/>
        <v>3894.34</v>
      </c>
      <c r="J128" s="17">
        <v>332.12</v>
      </c>
      <c r="K128" s="17">
        <v>1567.22</v>
      </c>
      <c r="L128" s="17">
        <f t="shared" si="16"/>
        <v>1899.3400000000001</v>
      </c>
      <c r="M128" s="17">
        <f>SUM(I128-L128)</f>
        <v>1995</v>
      </c>
    </row>
    <row r="129" spans="1:13">
      <c r="A129" s="20" t="s">
        <v>217</v>
      </c>
      <c r="B129" s="11" t="s">
        <v>218</v>
      </c>
      <c r="C129" s="17">
        <v>3421.8</v>
      </c>
      <c r="D129" s="17">
        <v>0</v>
      </c>
      <c r="E129" s="17">
        <v>0</v>
      </c>
      <c r="F129" s="17">
        <v>243</v>
      </c>
      <c r="G129" s="17">
        <v>156.5</v>
      </c>
      <c r="H129" s="17">
        <v>73.040000000000006</v>
      </c>
      <c r="I129" s="17">
        <f t="shared" si="15"/>
        <v>3894.34</v>
      </c>
      <c r="J129" s="17">
        <v>332.12</v>
      </c>
      <c r="K129" s="17">
        <v>2050.02</v>
      </c>
      <c r="L129" s="17">
        <f t="shared" si="16"/>
        <v>2382.14</v>
      </c>
      <c r="M129" s="17">
        <f>SUM(I129-L129)</f>
        <v>1512.2000000000003</v>
      </c>
    </row>
    <row r="130" spans="1:13">
      <c r="A130" s="20" t="s">
        <v>219</v>
      </c>
      <c r="B130" s="11" t="s">
        <v>220</v>
      </c>
      <c r="C130" s="17">
        <v>3421.8</v>
      </c>
      <c r="D130" s="17">
        <v>0</v>
      </c>
      <c r="E130" s="17">
        <v>0</v>
      </c>
      <c r="F130" s="17">
        <v>243</v>
      </c>
      <c r="G130" s="17">
        <v>156.5</v>
      </c>
      <c r="H130" s="17">
        <v>73.040000000000006</v>
      </c>
      <c r="I130" s="17">
        <f t="shared" si="15"/>
        <v>3894.34</v>
      </c>
      <c r="J130" s="17">
        <v>332.12</v>
      </c>
      <c r="K130" s="17">
        <v>2050.02</v>
      </c>
      <c r="L130" s="17">
        <f t="shared" si="16"/>
        <v>2382.14</v>
      </c>
      <c r="M130" s="17">
        <f>SUM(I130-L130)</f>
        <v>1512.2000000000003</v>
      </c>
    </row>
    <row r="131" spans="1:13">
      <c r="A131" s="20" t="s">
        <v>221</v>
      </c>
      <c r="B131" s="11" t="s">
        <v>222</v>
      </c>
      <c r="C131" s="17">
        <v>3421.8</v>
      </c>
      <c r="D131" s="17">
        <v>0</v>
      </c>
      <c r="E131" s="17">
        <v>0</v>
      </c>
      <c r="F131" s="17">
        <v>243</v>
      </c>
      <c r="G131" s="17">
        <v>156.5</v>
      </c>
      <c r="H131" s="17">
        <v>73.040000000000006</v>
      </c>
      <c r="I131" s="17">
        <f t="shared" si="15"/>
        <v>3894.34</v>
      </c>
      <c r="J131" s="17">
        <v>332.12</v>
      </c>
      <c r="K131" s="17">
        <v>1511.02</v>
      </c>
      <c r="L131" s="17">
        <f t="shared" si="16"/>
        <v>1843.1399999999999</v>
      </c>
      <c r="M131" s="17">
        <f>SUM(I131-L131)</f>
        <v>2051.2000000000003</v>
      </c>
    </row>
    <row r="132" spans="1:13">
      <c r="A132" s="20" t="s">
        <v>223</v>
      </c>
      <c r="B132" s="11" t="s">
        <v>224</v>
      </c>
      <c r="C132" s="17">
        <v>6493.2</v>
      </c>
      <c r="D132" s="17">
        <v>0</v>
      </c>
      <c r="E132" s="17">
        <v>0</v>
      </c>
      <c r="F132" s="17">
        <v>344.01</v>
      </c>
      <c r="G132" s="17">
        <v>279.51</v>
      </c>
      <c r="H132" s="17">
        <v>0</v>
      </c>
      <c r="I132" s="17">
        <f t="shared" si="15"/>
        <v>7116.72</v>
      </c>
      <c r="J132" s="17">
        <v>972.87</v>
      </c>
      <c r="K132" s="17">
        <v>1163.8499999999999</v>
      </c>
      <c r="L132" s="17">
        <f t="shared" si="16"/>
        <v>2136.7199999999998</v>
      </c>
      <c r="M132" s="17">
        <f>SUM(I132-L132)</f>
        <v>4980</v>
      </c>
    </row>
    <row r="133" spans="1:13">
      <c r="A133" s="14"/>
      <c r="B133" s="18" t="s">
        <v>14</v>
      </c>
      <c r="C133" s="19">
        <f>SUM(C118:C132)</f>
        <v>69094.050000000032</v>
      </c>
      <c r="D133" s="19">
        <f t="shared" ref="D133:M133" si="17">SUM(D118:D132)</f>
        <v>0</v>
      </c>
      <c r="E133" s="19">
        <f t="shared" si="17"/>
        <v>401.42000000000007</v>
      </c>
      <c r="F133" s="19">
        <f t="shared" si="17"/>
        <v>4110.6899999999996</v>
      </c>
      <c r="G133" s="19">
        <f t="shared" si="17"/>
        <v>2796.8199999999997</v>
      </c>
      <c r="H133" s="19">
        <f t="shared" si="17"/>
        <v>1059.08</v>
      </c>
      <c r="I133" s="19">
        <f t="shared" si="17"/>
        <v>77462.059999999969</v>
      </c>
      <c r="J133" s="19">
        <f t="shared" si="17"/>
        <v>8913.369999999999</v>
      </c>
      <c r="K133" s="19">
        <v>25312.09</v>
      </c>
      <c r="L133" s="19">
        <f t="shared" si="17"/>
        <v>34225.46</v>
      </c>
      <c r="M133" s="19">
        <f t="shared" si="17"/>
        <v>43236.599999999991</v>
      </c>
    </row>
    <row r="134" spans="1:13">
      <c r="A134" s="14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1:13">
      <c r="A135" s="16" t="s">
        <v>241</v>
      </c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6" spans="1:13">
      <c r="A136" s="20" t="s">
        <v>225</v>
      </c>
      <c r="B136" s="11" t="s">
        <v>226</v>
      </c>
      <c r="C136" s="17">
        <v>3961.5</v>
      </c>
      <c r="D136" s="17">
        <v>0</v>
      </c>
      <c r="E136" s="17">
        <v>0</v>
      </c>
      <c r="F136" s="17">
        <v>239.43</v>
      </c>
      <c r="G136" s="17">
        <v>158.49</v>
      </c>
      <c r="H136" s="17">
        <v>0</v>
      </c>
      <c r="I136" s="17">
        <f t="shared" ref="I136" si="18">SUM(C136:H136)</f>
        <v>4359.42</v>
      </c>
      <c r="J136" s="17">
        <v>408.75</v>
      </c>
      <c r="K136" s="17">
        <v>7.0000000000000007E-2</v>
      </c>
      <c r="L136" s="17">
        <f t="shared" ref="L136" si="19">SUM(J136:K136)</f>
        <v>408.82</v>
      </c>
      <c r="M136" s="17">
        <f>SUM(I136-L136)</f>
        <v>3950.6</v>
      </c>
    </row>
    <row r="137" spans="1:13">
      <c r="A137" s="14"/>
      <c r="B137" s="18" t="s">
        <v>14</v>
      </c>
      <c r="C137" s="19">
        <f>SUM(C136)</f>
        <v>3961.5</v>
      </c>
      <c r="D137" s="19">
        <f t="shared" ref="D137:M137" si="20">SUM(D136)</f>
        <v>0</v>
      </c>
      <c r="E137" s="19">
        <f t="shared" si="20"/>
        <v>0</v>
      </c>
      <c r="F137" s="19">
        <f t="shared" si="20"/>
        <v>239.43</v>
      </c>
      <c r="G137" s="19">
        <f t="shared" si="20"/>
        <v>158.49</v>
      </c>
      <c r="H137" s="19">
        <f t="shared" si="20"/>
        <v>0</v>
      </c>
      <c r="I137" s="19">
        <f t="shared" si="20"/>
        <v>4359.42</v>
      </c>
      <c r="J137" s="19">
        <f t="shared" si="20"/>
        <v>408.75</v>
      </c>
      <c r="K137" s="19">
        <v>7.0000000000000007E-2</v>
      </c>
      <c r="L137" s="19">
        <f t="shared" si="20"/>
        <v>408.82</v>
      </c>
      <c r="M137" s="19">
        <f t="shared" si="20"/>
        <v>3950.6</v>
      </c>
    </row>
    <row r="138" spans="1:13">
      <c r="A138" s="14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</row>
    <row r="139" spans="1:13">
      <c r="A139" s="11"/>
      <c r="B139" s="18" t="s">
        <v>227</v>
      </c>
      <c r="C139" s="19">
        <f>SUM(C13+C38+C97+C101+C115+C133+C137)</f>
        <v>523773.60000000003</v>
      </c>
      <c r="D139" s="19">
        <f t="shared" ref="D139:M139" si="21">SUM(D13+D38+D97+D101+D115+D133+D137)</f>
        <v>839.25</v>
      </c>
      <c r="E139" s="19">
        <f t="shared" si="21"/>
        <v>3682.3409999999999</v>
      </c>
      <c r="F139" s="19">
        <f t="shared" si="21"/>
        <v>28921.280000000002</v>
      </c>
      <c r="G139" s="19">
        <f t="shared" si="21"/>
        <v>19641.079999999998</v>
      </c>
      <c r="H139" s="19">
        <f t="shared" si="21"/>
        <v>11211.640000000003</v>
      </c>
      <c r="I139" s="19">
        <f t="shared" si="21"/>
        <v>588069.19100000011</v>
      </c>
      <c r="J139" s="19">
        <f t="shared" si="21"/>
        <v>69409.81</v>
      </c>
      <c r="K139" s="19">
        <v>194008.97999999998</v>
      </c>
      <c r="L139" s="19">
        <f t="shared" si="21"/>
        <v>263418.78999999998</v>
      </c>
      <c r="M139" s="19">
        <f t="shared" si="21"/>
        <v>324650.40100000001</v>
      </c>
    </row>
    <row r="141" spans="1:13">
      <c r="C141" s="1" t="s">
        <v>228</v>
      </c>
      <c r="D141" s="1" t="s">
        <v>228</v>
      </c>
      <c r="E141" s="1" t="s">
        <v>228</v>
      </c>
      <c r="F141" s="1" t="s">
        <v>228</v>
      </c>
      <c r="G141" s="1" t="s">
        <v>228</v>
      </c>
      <c r="H141" s="1" t="s">
        <v>228</v>
      </c>
      <c r="I141" s="1" t="s">
        <v>228</v>
      </c>
      <c r="J141" s="1" t="s">
        <v>228</v>
      </c>
      <c r="K141" s="1" t="s">
        <v>228</v>
      </c>
      <c r="L141" s="1" t="s">
        <v>228</v>
      </c>
      <c r="M141" s="1" t="s">
        <v>228</v>
      </c>
    </row>
    <row r="142" spans="1:13">
      <c r="A142" s="2" t="s">
        <v>228</v>
      </c>
      <c r="B142" s="1" t="s">
        <v>228</v>
      </c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</row>
  </sheetData>
  <mergeCells count="4">
    <mergeCell ref="A5:J5"/>
    <mergeCell ref="A1:J1"/>
    <mergeCell ref="A2:I2"/>
    <mergeCell ref="A3:J3"/>
  </mergeCells>
  <pageMargins left="0.7" right="0.7" top="0.75" bottom="0.75" header="0.3" footer="0.3"/>
  <pageSetup orientation="landscape" verticalDpi="0" r:id="rId1"/>
  <ignoredErrors>
    <ignoredError sqref="A10:A12 A16:A37 A41:A96 A100 A104:A114 A118:A132 A13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Usuario Final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chely</dc:creator>
  <cp:lastModifiedBy>chely</cp:lastModifiedBy>
  <dcterms:created xsi:type="dcterms:W3CDTF">2016-12-16T21:01:10Z</dcterms:created>
  <dcterms:modified xsi:type="dcterms:W3CDTF">2016-12-16T21:23:45Z</dcterms:modified>
</cp:coreProperties>
</file>