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41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33" i="1"/>
  <c r="E133"/>
  <c r="F133"/>
  <c r="G133"/>
  <c r="H133"/>
  <c r="I133"/>
  <c r="J133"/>
  <c r="K133"/>
  <c r="L133"/>
  <c r="M133"/>
  <c r="N133"/>
  <c r="D115"/>
  <c r="E115"/>
  <c r="F115"/>
  <c r="G115"/>
  <c r="H115"/>
  <c r="I115"/>
  <c r="J115"/>
  <c r="K115"/>
  <c r="L115"/>
  <c r="M115"/>
  <c r="N115"/>
  <c r="D100"/>
  <c r="E100"/>
  <c r="F100"/>
  <c r="G100"/>
  <c r="H100"/>
  <c r="I100"/>
  <c r="J100"/>
  <c r="K100"/>
  <c r="L100"/>
  <c r="M100"/>
  <c r="N100"/>
  <c r="D39"/>
  <c r="E39"/>
  <c r="F39"/>
  <c r="G39"/>
  <c r="H39"/>
  <c r="I39"/>
  <c r="J39"/>
  <c r="K39"/>
  <c r="L39"/>
  <c r="M39"/>
  <c r="N39"/>
  <c r="D14"/>
  <c r="E14"/>
  <c r="F14"/>
  <c r="G14"/>
  <c r="H14"/>
  <c r="I14"/>
  <c r="J14"/>
  <c r="K14"/>
  <c r="L14"/>
  <c r="L139" s="1"/>
  <c r="M14"/>
  <c r="N14"/>
  <c r="M139"/>
  <c r="N139"/>
  <c r="L137"/>
  <c r="M137"/>
  <c r="N137"/>
  <c r="M136"/>
  <c r="N136" s="1"/>
  <c r="M132"/>
  <c r="N132" s="1"/>
  <c r="M131"/>
  <c r="N131" s="1"/>
  <c r="M130"/>
  <c r="N130" s="1"/>
  <c r="M129"/>
  <c r="N129" s="1"/>
  <c r="M128"/>
  <c r="N128" s="1"/>
  <c r="M127"/>
  <c r="N127" s="1"/>
  <c r="M126"/>
  <c r="N126" s="1"/>
  <c r="M125"/>
  <c r="N125" s="1"/>
  <c r="M124"/>
  <c r="N124" s="1"/>
  <c r="M123"/>
  <c r="N123" s="1"/>
  <c r="M122"/>
  <c r="N122" s="1"/>
  <c r="M121"/>
  <c r="N121" s="1"/>
  <c r="M120"/>
  <c r="N120" s="1"/>
  <c r="M119"/>
  <c r="N119" s="1"/>
  <c r="M118"/>
  <c r="N118" s="1"/>
  <c r="M114"/>
  <c r="N114" s="1"/>
  <c r="M113"/>
  <c r="N113" s="1"/>
  <c r="M112"/>
  <c r="N112" s="1"/>
  <c r="M111"/>
  <c r="N111" s="1"/>
  <c r="M110"/>
  <c r="N110" s="1"/>
  <c r="M109"/>
  <c r="N109" s="1"/>
  <c r="M108"/>
  <c r="M107"/>
  <c r="N107" s="1"/>
  <c r="M106"/>
  <c r="N106" s="1"/>
  <c r="M105"/>
  <c r="N105" s="1"/>
  <c r="M104"/>
  <c r="N104" s="1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2"/>
  <c r="M13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M11"/>
  <c r="D137"/>
  <c r="E137"/>
  <c r="F137"/>
  <c r="G137"/>
  <c r="H137"/>
  <c r="I137"/>
  <c r="K137"/>
  <c r="C137"/>
  <c r="C133"/>
  <c r="C115"/>
  <c r="C100"/>
  <c r="C39"/>
  <c r="C14"/>
  <c r="J136"/>
  <c r="J137" s="1"/>
  <c r="J132"/>
  <c r="J131"/>
  <c r="J130"/>
  <c r="J129"/>
  <c r="J128"/>
  <c r="J127"/>
  <c r="J126"/>
  <c r="J125"/>
  <c r="J124"/>
  <c r="J123"/>
  <c r="J122"/>
  <c r="J121"/>
  <c r="J120"/>
  <c r="J119"/>
  <c r="J118"/>
  <c r="J114"/>
  <c r="J113"/>
  <c r="J112"/>
  <c r="J111"/>
  <c r="J110"/>
  <c r="J109"/>
  <c r="J108"/>
  <c r="J107"/>
  <c r="J106"/>
  <c r="J105"/>
  <c r="J104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2"/>
  <c r="J13"/>
  <c r="J11"/>
  <c r="N11" s="1"/>
  <c r="N108" l="1"/>
  <c r="I139"/>
  <c r="G139"/>
  <c r="E139"/>
  <c r="N13"/>
  <c r="K139"/>
  <c r="H139"/>
  <c r="F139"/>
  <c r="D139"/>
  <c r="N12"/>
  <c r="C139"/>
  <c r="N42"/>
  <c r="N44"/>
  <c r="N46"/>
  <c r="N48"/>
  <c r="N50"/>
  <c r="N52"/>
  <c r="N54"/>
  <c r="N56"/>
  <c r="N58"/>
  <c r="N60"/>
  <c r="N62"/>
  <c r="N64"/>
  <c r="N66"/>
  <c r="N68"/>
  <c r="N70"/>
  <c r="N72"/>
  <c r="N74"/>
  <c r="N76"/>
  <c r="N78"/>
  <c r="N80"/>
  <c r="N82"/>
  <c r="N84"/>
  <c r="N86"/>
  <c r="N88"/>
  <c r="N90"/>
  <c r="N92"/>
  <c r="N94"/>
  <c r="N96"/>
  <c r="N98"/>
  <c r="N43"/>
  <c r="N45"/>
  <c r="N47"/>
  <c r="N49"/>
  <c r="N51"/>
  <c r="N53"/>
  <c r="N55"/>
  <c r="N57"/>
  <c r="N59"/>
  <c r="N61"/>
  <c r="N63"/>
  <c r="N65"/>
  <c r="N67"/>
  <c r="N69"/>
  <c r="N71"/>
  <c r="N73"/>
  <c r="N75"/>
  <c r="N77"/>
  <c r="N79"/>
  <c r="N81"/>
  <c r="N83"/>
  <c r="N85"/>
  <c r="N87"/>
  <c r="N89"/>
  <c r="N91"/>
  <c r="N93"/>
  <c r="N95"/>
  <c r="N97"/>
  <c r="N99"/>
  <c r="J139" l="1"/>
</calcChain>
</file>

<file path=xl/sharedStrings.xml><?xml version="1.0" encoding="utf-8"?>
<sst xmlns="http://schemas.openxmlformats.org/spreadsheetml/2006/main" count="264" uniqueCount="246">
  <si>
    <t>Código</t>
  </si>
  <si>
    <t>Empleado</t>
  </si>
  <si>
    <t>Sueldo</t>
  </si>
  <si>
    <t>Despensa</t>
  </si>
  <si>
    <t>Pasaje</t>
  </si>
  <si>
    <t>Quinquenio</t>
  </si>
  <si>
    <t>I.S.R.</t>
  </si>
  <si>
    <t>*NETO*</t>
  </si>
  <si>
    <t>010</t>
  </si>
  <si>
    <t>Velázquez Hernández José Ascención</t>
  </si>
  <si>
    <t>109</t>
  </si>
  <si>
    <t>Quintero Zamora Ramon</t>
  </si>
  <si>
    <t>525</t>
  </si>
  <si>
    <t>Lozano Garcia Francisco Javier</t>
  </si>
  <si>
    <t>Total Depto</t>
  </si>
  <si>
    <t>108</t>
  </si>
  <si>
    <t>Morales Sanchez Francisco Fabian</t>
  </si>
  <si>
    <t>202</t>
  </si>
  <si>
    <t>Haro Spence Lizzeth</t>
  </si>
  <si>
    <t>203</t>
  </si>
  <si>
    <t>Ramirez Cervantes Araceli</t>
  </si>
  <si>
    <t>210</t>
  </si>
  <si>
    <t>Navarro Estrada Silvia Altagracia</t>
  </si>
  <si>
    <t>211</t>
  </si>
  <si>
    <t>Padilla Coronado Ma. De Lourdes</t>
  </si>
  <si>
    <t>212</t>
  </si>
  <si>
    <t>Ponce Cabrera Margarita</t>
  </si>
  <si>
    <t>213</t>
  </si>
  <si>
    <t>Reyes Lujano Eugenia Elisa</t>
  </si>
  <si>
    <t>214</t>
  </si>
  <si>
    <t>Ruiz Rivera Maria Teresa</t>
  </si>
  <si>
    <t>215</t>
  </si>
  <si>
    <t>Ruiz Rivera Socorro</t>
  </si>
  <si>
    <t>216</t>
  </si>
  <si>
    <t>Zavala Barajas Luz Elena</t>
  </si>
  <si>
    <t>217</t>
  </si>
  <si>
    <t>Anzaldo Arambula Silvia</t>
  </si>
  <si>
    <t>218</t>
  </si>
  <si>
    <t>Cortes Hernandez Guadalupe Purificacion</t>
  </si>
  <si>
    <t>220</t>
  </si>
  <si>
    <t>Ramirez Rojas Teresita De Jesus</t>
  </si>
  <si>
    <t>222</t>
  </si>
  <si>
    <t>Vargas Martinez Irma</t>
  </si>
  <si>
    <t>223</t>
  </si>
  <si>
    <t>Villalpando Franco Julia Esther</t>
  </si>
  <si>
    <t>230</t>
  </si>
  <si>
    <t>Lopez Celedon Ma. Socorro</t>
  </si>
  <si>
    <t>232</t>
  </si>
  <si>
    <t>Garcia Pantoja Ramon</t>
  </si>
  <si>
    <t>233</t>
  </si>
  <si>
    <t>Robles Fonseca Cindy Liliana</t>
  </si>
  <si>
    <t>237</t>
  </si>
  <si>
    <t>Canales Morales Claudia Lorena</t>
  </si>
  <si>
    <t>241</t>
  </si>
  <si>
    <t>Garcia Valladolid Sibia Sabdizareth</t>
  </si>
  <si>
    <t>242</t>
  </si>
  <si>
    <t>Gonzalez Pulido Pamela</t>
  </si>
  <si>
    <t>245</t>
  </si>
  <si>
    <t>Canal Toriz Francisco Javier</t>
  </si>
  <si>
    <t>221</t>
  </si>
  <si>
    <t>Rojas Galvez Maria Guadalupe</t>
  </si>
  <si>
    <t>227</t>
  </si>
  <si>
    <t>Ramirez Leon Ramon</t>
  </si>
  <si>
    <t>239</t>
  </si>
  <si>
    <t>Chavez Lopez Alfredo</t>
  </si>
  <si>
    <t>297</t>
  </si>
  <si>
    <t>Mora Sierra Joel</t>
  </si>
  <si>
    <t>304</t>
  </si>
  <si>
    <t>Camacho Haro Victor German</t>
  </si>
  <si>
    <t>307</t>
  </si>
  <si>
    <t>Basulto Villarreal Nicolas</t>
  </si>
  <si>
    <t>311</t>
  </si>
  <si>
    <t>Limon Torres J Guadalupe</t>
  </si>
  <si>
    <t>312</t>
  </si>
  <si>
    <t>Luna Casillas Crecencio</t>
  </si>
  <si>
    <t>314</t>
  </si>
  <si>
    <t>Camacho Cardenas Gil</t>
  </si>
  <si>
    <t>316</t>
  </si>
  <si>
    <t>Gonzalez Aguilar Roberto</t>
  </si>
  <si>
    <t>318</t>
  </si>
  <si>
    <t>Rangel Vazquez Luis Eduardo</t>
  </si>
  <si>
    <t>322</t>
  </si>
  <si>
    <t>Fajardo Guerra Juan Carlos</t>
  </si>
  <si>
    <t>323</t>
  </si>
  <si>
    <t>Juarez Enriquez Jorge Alberto</t>
  </si>
  <si>
    <t>324</t>
  </si>
  <si>
    <t>Mora Ponce Miguel Angel</t>
  </si>
  <si>
    <t>328</t>
  </si>
  <si>
    <t>Reynoso Chavez Jose Cruz</t>
  </si>
  <si>
    <t>331</t>
  </si>
  <si>
    <t>X Alejandre Gilberto</t>
  </si>
  <si>
    <t>332</t>
  </si>
  <si>
    <t>Cabrera Ortega Jose Concepcion</t>
  </si>
  <si>
    <t>336</t>
  </si>
  <si>
    <t>Arambula Carmona Alicia Teresita</t>
  </si>
  <si>
    <t>337</t>
  </si>
  <si>
    <t>Cisneros Lujano Ma. Del Socorro</t>
  </si>
  <si>
    <t>339</t>
  </si>
  <si>
    <t>Mendez Santiago Victor Alfonso</t>
  </si>
  <si>
    <t>341</t>
  </si>
  <si>
    <t>Alvarez Lopez Jose Luis</t>
  </si>
  <si>
    <t>342</t>
  </si>
  <si>
    <t>Basulto Avila Gerardo</t>
  </si>
  <si>
    <t>343</t>
  </si>
  <si>
    <t>Bautista Vega Francisco</t>
  </si>
  <si>
    <t>346</t>
  </si>
  <si>
    <t>Contreras Padilla Luis Enrique</t>
  </si>
  <si>
    <t>347</t>
  </si>
  <si>
    <t>Cortez Nuño Jose Fernando</t>
  </si>
  <si>
    <t>350</t>
  </si>
  <si>
    <t>Enriquez Enriquez Juan</t>
  </si>
  <si>
    <t>351</t>
  </si>
  <si>
    <t>Garcia Flores Martiniano</t>
  </si>
  <si>
    <t>354</t>
  </si>
  <si>
    <t>Gutierrez Nuñez Santana</t>
  </si>
  <si>
    <t>355</t>
  </si>
  <si>
    <t>Juarez Gomez Jose Luis</t>
  </si>
  <si>
    <t>357</t>
  </si>
  <si>
    <t>Limon Davalos Rodrigo</t>
  </si>
  <si>
    <t>359</t>
  </si>
  <si>
    <t>X Gonzalez Maria De Jesus</t>
  </si>
  <si>
    <t>361</t>
  </si>
  <si>
    <t>Luna Garcia Martin Salvador</t>
  </si>
  <si>
    <t>363</t>
  </si>
  <si>
    <t>Gaytan Sanchez Jose</t>
  </si>
  <si>
    <t>364</t>
  </si>
  <si>
    <t>Mayoral Mayoral Apolonio</t>
  </si>
  <si>
    <t>369</t>
  </si>
  <si>
    <t>Rodriguez Jauregui J Asencion</t>
  </si>
  <si>
    <t>371</t>
  </si>
  <si>
    <t>Sanchez Rodriguez J Guadalupe</t>
  </si>
  <si>
    <t>375</t>
  </si>
  <si>
    <t>Gonzalez Delgado Jose Trinidad</t>
  </si>
  <si>
    <t>378</t>
  </si>
  <si>
    <t>Lupercio Jimenez Juan Antonio</t>
  </si>
  <si>
    <t>379</t>
  </si>
  <si>
    <t>Garcia Zamora Julio</t>
  </si>
  <si>
    <t>380</t>
  </si>
  <si>
    <t>Silva Corona Rene</t>
  </si>
  <si>
    <t>381</t>
  </si>
  <si>
    <t>Ascencio Alvarado Manuel</t>
  </si>
  <si>
    <t>382</t>
  </si>
  <si>
    <t>Aguiñaga Villalobos Rafael</t>
  </si>
  <si>
    <t>383</t>
  </si>
  <si>
    <t>Cabrera Aguilar Juan Emanuel</t>
  </si>
  <si>
    <t>384</t>
  </si>
  <si>
    <t>Garcia Zamora J Jesus</t>
  </si>
  <si>
    <t>385</t>
  </si>
  <si>
    <t>Gonzalez Avila Ruben</t>
  </si>
  <si>
    <t>386</t>
  </si>
  <si>
    <t>Gonzalez Becerra Joaquin</t>
  </si>
  <si>
    <t>387</t>
  </si>
  <si>
    <t>Campos Ayala Jose</t>
  </si>
  <si>
    <t>388</t>
  </si>
  <si>
    <t>Lopez Alvarez Jose Juan</t>
  </si>
  <si>
    <t>389</t>
  </si>
  <si>
    <t>Meza Segura Alicia</t>
  </si>
  <si>
    <t>391</t>
  </si>
  <si>
    <t>Garcia Saldaña Oswaldo</t>
  </si>
  <si>
    <t>392</t>
  </si>
  <si>
    <t>Rodriguez Martinez Mario</t>
  </si>
  <si>
    <t>394</t>
  </si>
  <si>
    <t>Banuet Ramirez Gustavo</t>
  </si>
  <si>
    <t>395</t>
  </si>
  <si>
    <t>Tapia Gomez Blanca Estela</t>
  </si>
  <si>
    <t>396</t>
  </si>
  <si>
    <t>Gonzalez Tapia Diego Alonso</t>
  </si>
  <si>
    <t>768</t>
  </si>
  <si>
    <t>Vicente López David</t>
  </si>
  <si>
    <t>770</t>
  </si>
  <si>
    <t>Camacho Reyes Ernesto</t>
  </si>
  <si>
    <t>771</t>
  </si>
  <si>
    <t>Martinez Cordova Montserrat</t>
  </si>
  <si>
    <t>296</t>
  </si>
  <si>
    <t>Lozano Padilla Felipe De Jesus</t>
  </si>
  <si>
    <t>503</t>
  </si>
  <si>
    <t>Gomez Garcia Elvira</t>
  </si>
  <si>
    <t>504</t>
  </si>
  <si>
    <t>Gomez X Rosa Alicia</t>
  </si>
  <si>
    <t>506</t>
  </si>
  <si>
    <t>Aguilar Barrera Ramiro</t>
  </si>
  <si>
    <t>507</t>
  </si>
  <si>
    <t>Gonzalez Avila Noel</t>
  </si>
  <si>
    <t>509</t>
  </si>
  <si>
    <t>Salazar De Anda Ernesto</t>
  </si>
  <si>
    <t>510</t>
  </si>
  <si>
    <t>Villalobos Medina Pedro</t>
  </si>
  <si>
    <t>511</t>
  </si>
  <si>
    <t>Zuñiga Aguilar Martin</t>
  </si>
  <si>
    <t>513</t>
  </si>
  <si>
    <t>Garcia Gutierrez Martha</t>
  </si>
  <si>
    <t>514</t>
  </si>
  <si>
    <t>Puentes Muñoz Otilia</t>
  </si>
  <si>
    <t>515</t>
  </si>
  <si>
    <t>Mendoza Torres Norma</t>
  </si>
  <si>
    <t>517</t>
  </si>
  <si>
    <t>Zuñiga Alatorre Marcos</t>
  </si>
  <si>
    <t>400</t>
  </si>
  <si>
    <t>Gonzalez Aguayo Octavio</t>
  </si>
  <si>
    <t>403</t>
  </si>
  <si>
    <t>Perez Castañeda Alfonso Eliseo</t>
  </si>
  <si>
    <t>405</t>
  </si>
  <si>
    <t>Reyes Ruiz Carlos Martin</t>
  </si>
  <si>
    <t>407</t>
  </si>
  <si>
    <t>Ibarra Garcia Felipe De Jesus</t>
  </si>
  <si>
    <t>408</t>
  </si>
  <si>
    <t>Zavala Ramirez Daniel</t>
  </si>
  <si>
    <t>409</t>
  </si>
  <si>
    <t>Flores Sanchez Jorge Israel</t>
  </si>
  <si>
    <t>410</t>
  </si>
  <si>
    <t>Gomez Espericueta Javier</t>
  </si>
  <si>
    <t>411</t>
  </si>
  <si>
    <t>Arias Hernandez Omar Alejandro</t>
  </si>
  <si>
    <t>412</t>
  </si>
  <si>
    <t>Perez Cedano Hector Manuel</t>
  </si>
  <si>
    <t>413</t>
  </si>
  <si>
    <t>Garcia Flores Javier</t>
  </si>
  <si>
    <t>414</t>
  </si>
  <si>
    <t>Nuñez Rodriguez Leopoldo</t>
  </si>
  <si>
    <t>415</t>
  </si>
  <si>
    <t>Lopez Melendrez Jose Ricardo</t>
  </si>
  <si>
    <t>416</t>
  </si>
  <si>
    <t>Chapa Rojas Jose De Jesus</t>
  </si>
  <si>
    <t>417</t>
  </si>
  <si>
    <t>Barajas Mendoza Carlos Alberto</t>
  </si>
  <si>
    <t>418</t>
  </si>
  <si>
    <t>Espinosa Jaimes Noe</t>
  </si>
  <si>
    <t>397</t>
  </si>
  <si>
    <t>Gutierrez Baltazar Marcos</t>
  </si>
  <si>
    <t>Total Gral.</t>
  </si>
  <si>
    <t xml:space="preserve"> </t>
  </si>
  <si>
    <t>Horas 
extras</t>
  </si>
  <si>
    <t>Prima 
Domin</t>
  </si>
  <si>
    <t>Bono 
punt</t>
  </si>
  <si>
    <t>*TOTAL*
 *PERCEP*</t>
  </si>
  <si>
    <t>*TOTAL* 
*DEDUCC*</t>
  </si>
  <si>
    <t>1 Dirección General</t>
  </si>
  <si>
    <t>2 Dir de Administración</t>
  </si>
  <si>
    <t>3 Dir de Mantenimiento</t>
  </si>
  <si>
    <t>5 Montenegro</t>
  </si>
  <si>
    <t>6 Dir Prom Deportiva</t>
  </si>
  <si>
    <t>8 Event Mantto</t>
  </si>
  <si>
    <t>ORGANISMO OPERADOR DEL PARQUE DE LA SOLIDARIDAD</t>
  </si>
  <si>
    <t>OOP-920229-FH1</t>
  </si>
  <si>
    <t>Período del 1 al 15 de Noviembre 2016.</t>
  </si>
  <si>
    <t>OTRAS 
DEDUCC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</si>
</sst>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3" borderId="0" xfId="0" applyFont="1" applyFill="1"/>
    <xf numFmtId="49" fontId="1" fillId="3" borderId="0" xfId="0" applyNumberFormat="1" applyFont="1" applyFill="1"/>
    <xf numFmtId="0" fontId="1" fillId="3" borderId="0" xfId="0" applyFont="1" applyFill="1" applyAlignment="1">
      <alignment horizontal="left"/>
    </xf>
    <xf numFmtId="49" fontId="4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164" fontId="4" fillId="3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19052</xdr:rowOff>
    </xdr:from>
    <xdr:to>
      <xdr:col>1</xdr:col>
      <xdr:colOff>466725</xdr:colOff>
      <xdr:row>5</xdr:row>
      <xdr:rowOff>19051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2"/>
          <a:ext cx="914400" cy="9239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482393</xdr:colOff>
      <xdr:row>0</xdr:row>
      <xdr:rowOff>9525</xdr:rowOff>
    </xdr:from>
    <xdr:to>
      <xdr:col>14</xdr:col>
      <xdr:colOff>38492</xdr:colOff>
      <xdr:row>6</xdr:row>
      <xdr:rowOff>28575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69468" y="9525"/>
          <a:ext cx="832449" cy="1085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2"/>
  <sheetViews>
    <sheetView tabSelected="1" workbookViewId="0">
      <pane xSplit="1" ySplit="8" topLeftCell="B114" activePane="bottomRight" state="frozen"/>
      <selection pane="topRight" activeCell="B1" sqref="B1"/>
      <selection pane="bottomLeft" activeCell="A9" sqref="A9"/>
      <selection pane="bottomRight" activeCell="C139" sqref="C139"/>
    </sheetView>
  </sheetViews>
  <sheetFormatPr baseColWidth="10" defaultRowHeight="11.25"/>
  <cols>
    <col min="1" max="1" width="6.7109375" style="2" customWidth="1"/>
    <col min="2" max="2" width="28.28515625" style="1" customWidth="1"/>
    <col min="3" max="3" width="9.5703125" style="1" bestFit="1" customWidth="1"/>
    <col min="4" max="6" width="7.85546875" style="1" bestFit="1" customWidth="1"/>
    <col min="7" max="7" width="8.85546875" style="1" bestFit="1" customWidth="1"/>
    <col min="8" max="8" width="8.7109375" style="1" bestFit="1" customWidth="1"/>
    <col min="9" max="9" width="10" style="1" bestFit="1" customWidth="1"/>
    <col min="10" max="10" width="9.5703125" style="1" bestFit="1" customWidth="1"/>
    <col min="11" max="11" width="8.7109375" style="1" bestFit="1" customWidth="1"/>
    <col min="12" max="12" width="9.5703125" style="1" customWidth="1"/>
    <col min="13" max="14" width="9.5703125" style="1" bestFit="1" customWidth="1"/>
    <col min="15" max="16384" width="11.42578125" style="1"/>
  </cols>
  <sheetData>
    <row r="1" spans="1:14" ht="24.95" customHeight="1">
      <c r="A1" s="18" t="s">
        <v>242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2.75">
      <c r="A2" s="19" t="s">
        <v>230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5"/>
    </row>
    <row r="3" spans="1:14" ht="12.75">
      <c r="A3" s="19" t="s">
        <v>244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17" t="s">
        <v>243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s="3" customFormat="1" ht="23.25" thickBot="1">
      <c r="A8" s="13" t="s">
        <v>0</v>
      </c>
      <c r="B8" s="14" t="s">
        <v>1</v>
      </c>
      <c r="C8" s="14" t="s">
        <v>2</v>
      </c>
      <c r="D8" s="14" t="s">
        <v>231</v>
      </c>
      <c r="E8" s="14" t="s">
        <v>232</v>
      </c>
      <c r="F8" s="14" t="s">
        <v>233</v>
      </c>
      <c r="G8" s="14" t="s">
        <v>3</v>
      </c>
      <c r="H8" s="14" t="s">
        <v>4</v>
      </c>
      <c r="I8" s="14" t="s">
        <v>5</v>
      </c>
      <c r="J8" s="15" t="s">
        <v>234</v>
      </c>
      <c r="K8" s="14" t="s">
        <v>6</v>
      </c>
      <c r="L8" s="14" t="s">
        <v>245</v>
      </c>
      <c r="M8" s="15" t="s">
        <v>235</v>
      </c>
      <c r="N8" s="16" t="s">
        <v>7</v>
      </c>
    </row>
    <row r="9" spans="1:14" ht="12" thickTop="1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8" t="s">
        <v>236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9" t="s">
        <v>8</v>
      </c>
      <c r="B11" s="5" t="s">
        <v>9</v>
      </c>
      <c r="C11" s="10">
        <v>26755.95</v>
      </c>
      <c r="D11" s="10">
        <v>0</v>
      </c>
      <c r="E11" s="10">
        <v>0</v>
      </c>
      <c r="F11" s="10">
        <v>0</v>
      </c>
      <c r="G11" s="10">
        <v>717</v>
      </c>
      <c r="H11" s="10">
        <v>574.07000000000005</v>
      </c>
      <c r="I11" s="10">
        <v>0</v>
      </c>
      <c r="J11" s="10">
        <f>SUM(C11:I11)</f>
        <v>28047.02</v>
      </c>
      <c r="K11" s="10">
        <v>6598.76</v>
      </c>
      <c r="L11" s="10">
        <v>3077.06</v>
      </c>
      <c r="M11" s="10">
        <f>SUM(K11+L11)</f>
        <v>9675.82</v>
      </c>
      <c r="N11" s="10">
        <f>SUM(J11-M11)</f>
        <v>18371.2</v>
      </c>
    </row>
    <row r="12" spans="1:14">
      <c r="A12" s="9" t="s">
        <v>10</v>
      </c>
      <c r="B12" s="5" t="s">
        <v>11</v>
      </c>
      <c r="C12" s="10">
        <v>6426.75</v>
      </c>
      <c r="D12" s="10">
        <v>0</v>
      </c>
      <c r="E12" s="10">
        <v>0</v>
      </c>
      <c r="F12" s="10">
        <v>0</v>
      </c>
      <c r="G12" s="10">
        <v>366.86</v>
      </c>
      <c r="H12" s="10">
        <v>294.75</v>
      </c>
      <c r="I12" s="10">
        <v>0</v>
      </c>
      <c r="J12" s="10">
        <f t="shared" ref="J12:J13" si="0">SUM(C12:I12)</f>
        <v>7088.36</v>
      </c>
      <c r="K12" s="10">
        <v>966.81</v>
      </c>
      <c r="L12" s="10">
        <v>1931.15</v>
      </c>
      <c r="M12" s="10">
        <f t="shared" ref="M12:M13" si="1">SUM(K12+L12)</f>
        <v>2897.96</v>
      </c>
      <c r="N12" s="10">
        <f>SUM(J12-M12)</f>
        <v>4190.3999999999996</v>
      </c>
    </row>
    <row r="13" spans="1:14">
      <c r="A13" s="9" t="s">
        <v>12</v>
      </c>
      <c r="B13" s="5" t="s">
        <v>13</v>
      </c>
      <c r="C13" s="10">
        <v>6683.4</v>
      </c>
      <c r="D13" s="10">
        <v>0</v>
      </c>
      <c r="E13" s="10">
        <v>0</v>
      </c>
      <c r="F13" s="10">
        <v>0</v>
      </c>
      <c r="G13" s="10">
        <v>360.87</v>
      </c>
      <c r="H13" s="10">
        <v>244.37</v>
      </c>
      <c r="I13" s="10">
        <v>0</v>
      </c>
      <c r="J13" s="10">
        <f t="shared" si="0"/>
        <v>7288.6399999999994</v>
      </c>
      <c r="K13" s="10">
        <v>1009.59</v>
      </c>
      <c r="L13" s="10">
        <v>768.45</v>
      </c>
      <c r="M13" s="10">
        <f t="shared" si="1"/>
        <v>1778.04</v>
      </c>
      <c r="N13" s="10">
        <f>SUM(J13-M13)</f>
        <v>5510.5999999999995</v>
      </c>
    </row>
    <row r="14" spans="1:14">
      <c r="A14" s="6"/>
      <c r="B14" s="11" t="s">
        <v>14</v>
      </c>
      <c r="C14" s="12">
        <f>SUM(C11:C13)</f>
        <v>39866.1</v>
      </c>
      <c r="D14" s="12">
        <f t="shared" ref="D14:N14" si="2">SUM(D11:D13)</f>
        <v>0</v>
      </c>
      <c r="E14" s="12">
        <f t="shared" si="2"/>
        <v>0</v>
      </c>
      <c r="F14" s="12">
        <f t="shared" si="2"/>
        <v>0</v>
      </c>
      <c r="G14" s="12">
        <f t="shared" si="2"/>
        <v>1444.73</v>
      </c>
      <c r="H14" s="12">
        <f t="shared" si="2"/>
        <v>1113.19</v>
      </c>
      <c r="I14" s="12">
        <f t="shared" si="2"/>
        <v>0</v>
      </c>
      <c r="J14" s="12">
        <f t="shared" si="2"/>
        <v>42424.02</v>
      </c>
      <c r="K14" s="12">
        <f t="shared" si="2"/>
        <v>8575.16</v>
      </c>
      <c r="L14" s="12">
        <f t="shared" si="2"/>
        <v>5776.66</v>
      </c>
      <c r="M14" s="12">
        <f t="shared" si="2"/>
        <v>14351.82</v>
      </c>
      <c r="N14" s="12">
        <f t="shared" si="2"/>
        <v>28072.199999999997</v>
      </c>
    </row>
    <row r="15" spans="1:14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10"/>
      <c r="M15" s="5"/>
      <c r="N15" s="5"/>
    </row>
    <row r="16" spans="1:14">
      <c r="A16" s="8" t="s">
        <v>237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0"/>
      <c r="M16" s="5"/>
      <c r="N16" s="5"/>
    </row>
    <row r="17" spans="1:14">
      <c r="A17" s="9" t="s">
        <v>15</v>
      </c>
      <c r="B17" s="5" t="s">
        <v>16</v>
      </c>
      <c r="C17" s="10">
        <v>6683.55</v>
      </c>
      <c r="D17" s="10">
        <v>0</v>
      </c>
      <c r="E17" s="10">
        <v>0</v>
      </c>
      <c r="F17" s="10">
        <v>0</v>
      </c>
      <c r="G17" s="10">
        <v>360.87</v>
      </c>
      <c r="H17" s="10">
        <v>217.78</v>
      </c>
      <c r="I17" s="10">
        <v>0</v>
      </c>
      <c r="J17" s="10">
        <f t="shared" ref="J17:J38" si="3">SUM(C17:I17)</f>
        <v>7262.2</v>
      </c>
      <c r="K17" s="10">
        <v>1003.94</v>
      </c>
      <c r="L17" s="10">
        <v>2996.46</v>
      </c>
      <c r="M17" s="10">
        <f t="shared" ref="M17:M38" si="4">SUM(K17+L17)</f>
        <v>4000.4</v>
      </c>
      <c r="N17" s="10">
        <f t="shared" ref="N17:N38" si="5">SUM(J17-M17)</f>
        <v>3261.7999999999997</v>
      </c>
    </row>
    <row r="18" spans="1:14">
      <c r="A18" s="9" t="s">
        <v>17</v>
      </c>
      <c r="B18" s="5" t="s">
        <v>18</v>
      </c>
      <c r="C18" s="10">
        <v>15514.2</v>
      </c>
      <c r="D18" s="10">
        <v>0</v>
      </c>
      <c r="E18" s="10">
        <v>0</v>
      </c>
      <c r="F18" s="10">
        <v>0</v>
      </c>
      <c r="G18" s="10">
        <v>451.28</v>
      </c>
      <c r="H18" s="10">
        <v>353.08</v>
      </c>
      <c r="I18" s="10">
        <v>109.56</v>
      </c>
      <c r="J18" s="10">
        <f t="shared" si="3"/>
        <v>16428.120000000003</v>
      </c>
      <c r="K18" s="10">
        <v>3113.09</v>
      </c>
      <c r="L18" s="10">
        <v>6022.0300000000007</v>
      </c>
      <c r="M18" s="10">
        <f t="shared" si="4"/>
        <v>9135.1200000000008</v>
      </c>
      <c r="N18" s="10">
        <f t="shared" si="5"/>
        <v>7293.0000000000018</v>
      </c>
    </row>
    <row r="19" spans="1:14">
      <c r="A19" s="9" t="s">
        <v>19</v>
      </c>
      <c r="B19" s="5" t="s">
        <v>20</v>
      </c>
      <c r="C19" s="10">
        <v>6983.55</v>
      </c>
      <c r="D19" s="10">
        <v>0</v>
      </c>
      <c r="E19" s="10">
        <v>0</v>
      </c>
      <c r="F19" s="10">
        <v>0</v>
      </c>
      <c r="G19" s="10">
        <v>366</v>
      </c>
      <c r="H19" s="10">
        <v>226</v>
      </c>
      <c r="I19" s="10">
        <v>182.6</v>
      </c>
      <c r="J19" s="10">
        <f t="shared" si="3"/>
        <v>7758.1500000000005</v>
      </c>
      <c r="K19" s="10">
        <v>1109.8800000000001</v>
      </c>
      <c r="L19" s="10">
        <v>4294.87</v>
      </c>
      <c r="M19" s="10">
        <f t="shared" si="4"/>
        <v>5404.75</v>
      </c>
      <c r="N19" s="10">
        <f t="shared" si="5"/>
        <v>2353.4000000000005</v>
      </c>
    </row>
    <row r="20" spans="1:14">
      <c r="A20" s="9" t="s">
        <v>21</v>
      </c>
      <c r="B20" s="5" t="s">
        <v>22</v>
      </c>
      <c r="C20" s="10">
        <v>3961.5</v>
      </c>
      <c r="D20" s="10">
        <v>0</v>
      </c>
      <c r="E20" s="10">
        <v>132.05000000000001</v>
      </c>
      <c r="F20" s="10">
        <v>0</v>
      </c>
      <c r="G20" s="10">
        <v>239.43</v>
      </c>
      <c r="H20" s="10">
        <v>158.49</v>
      </c>
      <c r="I20" s="10">
        <v>182.6</v>
      </c>
      <c r="J20" s="10">
        <f t="shared" si="3"/>
        <v>4674.0700000000006</v>
      </c>
      <c r="K20" s="10">
        <v>465.13</v>
      </c>
      <c r="L20" s="10">
        <v>492.94</v>
      </c>
      <c r="M20" s="10">
        <f t="shared" si="4"/>
        <v>958.06999999999994</v>
      </c>
      <c r="N20" s="10">
        <f t="shared" si="5"/>
        <v>3716.0000000000009</v>
      </c>
    </row>
    <row r="21" spans="1:14">
      <c r="A21" s="9" t="s">
        <v>23</v>
      </c>
      <c r="B21" s="5" t="s">
        <v>24</v>
      </c>
      <c r="C21" s="10">
        <v>3961.5</v>
      </c>
      <c r="D21" s="10">
        <v>0</v>
      </c>
      <c r="E21" s="10">
        <v>132.05000000000001</v>
      </c>
      <c r="F21" s="10">
        <v>0</v>
      </c>
      <c r="G21" s="10">
        <v>239.43</v>
      </c>
      <c r="H21" s="10">
        <v>158.49</v>
      </c>
      <c r="I21" s="10">
        <v>146.08000000000001</v>
      </c>
      <c r="J21" s="10">
        <f t="shared" si="3"/>
        <v>4637.55</v>
      </c>
      <c r="K21" s="10">
        <v>458.59</v>
      </c>
      <c r="L21" s="10">
        <v>2357.3599999999997</v>
      </c>
      <c r="M21" s="10">
        <f t="shared" si="4"/>
        <v>2815.95</v>
      </c>
      <c r="N21" s="10">
        <f t="shared" si="5"/>
        <v>1821.6000000000004</v>
      </c>
    </row>
    <row r="22" spans="1:14">
      <c r="A22" s="9" t="s">
        <v>25</v>
      </c>
      <c r="B22" s="5" t="s">
        <v>26</v>
      </c>
      <c r="C22" s="10">
        <v>3961.5</v>
      </c>
      <c r="D22" s="10">
        <v>0</v>
      </c>
      <c r="E22" s="10">
        <v>132.05000000000001</v>
      </c>
      <c r="F22" s="10">
        <v>0</v>
      </c>
      <c r="G22" s="10">
        <v>239.43</v>
      </c>
      <c r="H22" s="10">
        <v>158.49</v>
      </c>
      <c r="I22" s="10">
        <v>146.08000000000001</v>
      </c>
      <c r="J22" s="10">
        <f t="shared" si="3"/>
        <v>4637.55</v>
      </c>
      <c r="K22" s="10">
        <v>458.59</v>
      </c>
      <c r="L22" s="10">
        <v>1738.76</v>
      </c>
      <c r="M22" s="10">
        <f t="shared" si="4"/>
        <v>2197.35</v>
      </c>
      <c r="N22" s="10">
        <f t="shared" si="5"/>
        <v>2440.2000000000003</v>
      </c>
    </row>
    <row r="23" spans="1:14">
      <c r="A23" s="9" t="s">
        <v>27</v>
      </c>
      <c r="B23" s="5" t="s">
        <v>28</v>
      </c>
      <c r="C23" s="10">
        <v>3961.5</v>
      </c>
      <c r="D23" s="10">
        <v>0</v>
      </c>
      <c r="E23" s="10">
        <v>132.05000000000001</v>
      </c>
      <c r="F23" s="10">
        <v>0</v>
      </c>
      <c r="G23" s="10">
        <v>239.43</v>
      </c>
      <c r="H23" s="10">
        <v>158.49</v>
      </c>
      <c r="I23" s="10">
        <v>182.6</v>
      </c>
      <c r="J23" s="10">
        <f t="shared" si="3"/>
        <v>4674.0700000000006</v>
      </c>
      <c r="K23" s="10">
        <v>465.13</v>
      </c>
      <c r="L23" s="10">
        <v>1738.94</v>
      </c>
      <c r="M23" s="10">
        <f t="shared" si="4"/>
        <v>2204.0700000000002</v>
      </c>
      <c r="N23" s="10">
        <f t="shared" si="5"/>
        <v>2470.0000000000005</v>
      </c>
    </row>
    <row r="24" spans="1:14">
      <c r="A24" s="9" t="s">
        <v>29</v>
      </c>
      <c r="B24" s="5" t="s">
        <v>30</v>
      </c>
      <c r="C24" s="10">
        <v>3961.5</v>
      </c>
      <c r="D24" s="10">
        <v>0</v>
      </c>
      <c r="E24" s="10">
        <v>132.05000000000001</v>
      </c>
      <c r="F24" s="10">
        <v>0</v>
      </c>
      <c r="G24" s="10">
        <v>239.43</v>
      </c>
      <c r="H24" s="10">
        <v>158.49</v>
      </c>
      <c r="I24" s="10">
        <v>182.6</v>
      </c>
      <c r="J24" s="10">
        <f t="shared" si="3"/>
        <v>4674.0700000000006</v>
      </c>
      <c r="K24" s="10">
        <v>465.13</v>
      </c>
      <c r="L24" s="10">
        <v>1738.94</v>
      </c>
      <c r="M24" s="10">
        <f t="shared" si="4"/>
        <v>2204.0700000000002</v>
      </c>
      <c r="N24" s="10">
        <f t="shared" si="5"/>
        <v>2470.0000000000005</v>
      </c>
    </row>
    <row r="25" spans="1:14">
      <c r="A25" s="9" t="s">
        <v>31</v>
      </c>
      <c r="B25" s="5" t="s">
        <v>32</v>
      </c>
      <c r="C25" s="10">
        <v>3961.5</v>
      </c>
      <c r="D25" s="10">
        <v>0</v>
      </c>
      <c r="E25" s="10">
        <v>0</v>
      </c>
      <c r="F25" s="10">
        <v>0</v>
      </c>
      <c r="G25" s="10">
        <v>239.43</v>
      </c>
      <c r="H25" s="10">
        <v>158.49</v>
      </c>
      <c r="I25" s="10">
        <v>146.08000000000001</v>
      </c>
      <c r="J25" s="10">
        <f t="shared" si="3"/>
        <v>4505.5</v>
      </c>
      <c r="K25" s="10">
        <v>434.93</v>
      </c>
      <c r="L25" s="10">
        <v>492.96999999999997</v>
      </c>
      <c r="M25" s="10">
        <f t="shared" si="4"/>
        <v>927.9</v>
      </c>
      <c r="N25" s="10">
        <f t="shared" si="5"/>
        <v>3577.6</v>
      </c>
    </row>
    <row r="26" spans="1:14">
      <c r="A26" s="9" t="s">
        <v>33</v>
      </c>
      <c r="B26" s="5" t="s">
        <v>34</v>
      </c>
      <c r="C26" s="10">
        <v>3961.5</v>
      </c>
      <c r="D26" s="10">
        <v>0</v>
      </c>
      <c r="E26" s="10">
        <v>132.05000000000001</v>
      </c>
      <c r="F26" s="10">
        <v>0</v>
      </c>
      <c r="G26" s="10">
        <v>239.43</v>
      </c>
      <c r="H26" s="10">
        <v>158.49</v>
      </c>
      <c r="I26" s="10">
        <v>182.6</v>
      </c>
      <c r="J26" s="10">
        <f t="shared" si="3"/>
        <v>4674.0700000000006</v>
      </c>
      <c r="K26" s="10">
        <v>465.13</v>
      </c>
      <c r="L26" s="10">
        <v>1738.94</v>
      </c>
      <c r="M26" s="10">
        <f t="shared" si="4"/>
        <v>2204.0700000000002</v>
      </c>
      <c r="N26" s="10">
        <f t="shared" si="5"/>
        <v>2470.0000000000005</v>
      </c>
    </row>
    <row r="27" spans="1:14">
      <c r="A27" s="9" t="s">
        <v>35</v>
      </c>
      <c r="B27" s="5" t="s">
        <v>36</v>
      </c>
      <c r="C27" s="10">
        <v>3961.5</v>
      </c>
      <c r="D27" s="10">
        <v>0</v>
      </c>
      <c r="E27" s="10">
        <v>66.03</v>
      </c>
      <c r="F27" s="10">
        <v>0</v>
      </c>
      <c r="G27" s="10">
        <v>239.43</v>
      </c>
      <c r="H27" s="10">
        <v>158.49</v>
      </c>
      <c r="I27" s="10">
        <v>146.08000000000001</v>
      </c>
      <c r="J27" s="10">
        <f t="shared" si="3"/>
        <v>4571.53</v>
      </c>
      <c r="K27" s="10">
        <v>446.76</v>
      </c>
      <c r="L27" s="10">
        <v>1738.97</v>
      </c>
      <c r="M27" s="10">
        <f t="shared" si="4"/>
        <v>2185.73</v>
      </c>
      <c r="N27" s="10">
        <f t="shared" si="5"/>
        <v>2385.7999999999997</v>
      </c>
    </row>
    <row r="28" spans="1:14">
      <c r="A28" s="9" t="s">
        <v>37</v>
      </c>
      <c r="B28" s="5" t="s">
        <v>38</v>
      </c>
      <c r="C28" s="10">
        <v>3961.5</v>
      </c>
      <c r="D28" s="10">
        <v>0</v>
      </c>
      <c r="E28" s="10">
        <v>0</v>
      </c>
      <c r="F28" s="10">
        <v>0</v>
      </c>
      <c r="G28" s="10">
        <v>209.07</v>
      </c>
      <c r="H28" s="10">
        <v>139.72</v>
      </c>
      <c r="I28" s="10">
        <v>109.56</v>
      </c>
      <c r="J28" s="10">
        <f t="shared" si="3"/>
        <v>4419.8500000000004</v>
      </c>
      <c r="K28" s="10">
        <v>419.58</v>
      </c>
      <c r="L28" s="10">
        <v>2016.27</v>
      </c>
      <c r="M28" s="10">
        <f t="shared" si="4"/>
        <v>2435.85</v>
      </c>
      <c r="N28" s="10">
        <f t="shared" si="5"/>
        <v>1984.0000000000005</v>
      </c>
    </row>
    <row r="29" spans="1:14">
      <c r="A29" s="9" t="s">
        <v>39</v>
      </c>
      <c r="B29" s="5" t="s">
        <v>40</v>
      </c>
      <c r="C29" s="10">
        <v>3961.5</v>
      </c>
      <c r="D29" s="10">
        <v>0</v>
      </c>
      <c r="E29" s="10">
        <v>0</v>
      </c>
      <c r="F29" s="10">
        <v>0</v>
      </c>
      <c r="G29" s="10">
        <v>209.07</v>
      </c>
      <c r="H29" s="10">
        <v>139.72</v>
      </c>
      <c r="I29" s="10">
        <v>109.56</v>
      </c>
      <c r="J29" s="10">
        <f t="shared" si="3"/>
        <v>4419.8500000000004</v>
      </c>
      <c r="K29" s="10">
        <v>419.58</v>
      </c>
      <c r="L29" s="10">
        <v>1634.87</v>
      </c>
      <c r="M29" s="10">
        <f t="shared" si="4"/>
        <v>2054.4499999999998</v>
      </c>
      <c r="N29" s="10">
        <f t="shared" si="5"/>
        <v>2365.4000000000005</v>
      </c>
    </row>
    <row r="30" spans="1:14">
      <c r="A30" s="9" t="s">
        <v>41</v>
      </c>
      <c r="B30" s="5" t="s">
        <v>42</v>
      </c>
      <c r="C30" s="10">
        <v>3961.5</v>
      </c>
      <c r="D30" s="10">
        <v>0</v>
      </c>
      <c r="E30" s="10">
        <v>0</v>
      </c>
      <c r="F30" s="10">
        <v>0</v>
      </c>
      <c r="G30" s="10">
        <v>239.43</v>
      </c>
      <c r="H30" s="10">
        <v>158.49</v>
      </c>
      <c r="I30" s="10">
        <v>146.08000000000001</v>
      </c>
      <c r="J30" s="10">
        <f t="shared" si="3"/>
        <v>4505.5</v>
      </c>
      <c r="K30" s="10">
        <v>434.93</v>
      </c>
      <c r="L30" s="10">
        <v>2361.17</v>
      </c>
      <c r="M30" s="10">
        <f t="shared" si="4"/>
        <v>2796.1</v>
      </c>
      <c r="N30" s="10">
        <f t="shared" si="5"/>
        <v>1709.4</v>
      </c>
    </row>
    <row r="31" spans="1:14">
      <c r="A31" s="9" t="s">
        <v>43</v>
      </c>
      <c r="B31" s="5" t="s">
        <v>44</v>
      </c>
      <c r="C31" s="10">
        <v>3961.5</v>
      </c>
      <c r="D31" s="10">
        <v>0</v>
      </c>
      <c r="E31" s="10">
        <v>66.03</v>
      </c>
      <c r="F31" s="10">
        <v>0</v>
      </c>
      <c r="G31" s="10">
        <v>239.43</v>
      </c>
      <c r="H31" s="10">
        <v>158.49</v>
      </c>
      <c r="I31" s="10">
        <v>146.08000000000001</v>
      </c>
      <c r="J31" s="10">
        <f t="shared" si="3"/>
        <v>4571.53</v>
      </c>
      <c r="K31" s="10">
        <v>446.76</v>
      </c>
      <c r="L31" s="10">
        <v>1992.77</v>
      </c>
      <c r="M31" s="10">
        <f t="shared" si="4"/>
        <v>2439.5299999999997</v>
      </c>
      <c r="N31" s="10">
        <f t="shared" si="5"/>
        <v>2132</v>
      </c>
    </row>
    <row r="32" spans="1:14">
      <c r="A32" s="9" t="s">
        <v>45</v>
      </c>
      <c r="B32" s="5" t="s">
        <v>46</v>
      </c>
      <c r="C32" s="10">
        <v>3208.65</v>
      </c>
      <c r="D32" s="10">
        <v>0</v>
      </c>
      <c r="E32" s="10">
        <v>53.48</v>
      </c>
      <c r="F32" s="10">
        <v>0</v>
      </c>
      <c r="G32" s="10">
        <v>209.07</v>
      </c>
      <c r="H32" s="10">
        <v>139.72</v>
      </c>
      <c r="I32" s="10">
        <v>109.56</v>
      </c>
      <c r="J32" s="10">
        <f t="shared" si="3"/>
        <v>3720.48</v>
      </c>
      <c r="K32" s="10">
        <v>304.31</v>
      </c>
      <c r="L32" s="10">
        <v>1326.37</v>
      </c>
      <c r="M32" s="10">
        <f t="shared" si="4"/>
        <v>1630.6799999999998</v>
      </c>
      <c r="N32" s="10">
        <f t="shared" si="5"/>
        <v>2089.8000000000002</v>
      </c>
    </row>
    <row r="33" spans="1:14">
      <c r="A33" s="9" t="s">
        <v>47</v>
      </c>
      <c r="B33" s="5" t="s">
        <v>48</v>
      </c>
      <c r="C33" s="10">
        <v>5589.75</v>
      </c>
      <c r="D33" s="10">
        <v>0</v>
      </c>
      <c r="E33" s="10">
        <v>0</v>
      </c>
      <c r="F33" s="10">
        <v>0</v>
      </c>
      <c r="G33" s="10">
        <v>366.86</v>
      </c>
      <c r="H33" s="10">
        <v>260.92</v>
      </c>
      <c r="I33" s="10">
        <v>73.040000000000006</v>
      </c>
      <c r="J33" s="10">
        <f t="shared" si="3"/>
        <v>6290.57</v>
      </c>
      <c r="K33" s="10">
        <v>796.4</v>
      </c>
      <c r="L33" s="10">
        <v>3495.37</v>
      </c>
      <c r="M33" s="10">
        <f t="shared" si="4"/>
        <v>4291.7699999999995</v>
      </c>
      <c r="N33" s="10">
        <f t="shared" si="5"/>
        <v>1998.8000000000002</v>
      </c>
    </row>
    <row r="34" spans="1:14">
      <c r="A34" s="9" t="s">
        <v>49</v>
      </c>
      <c r="B34" s="5" t="s">
        <v>50</v>
      </c>
      <c r="C34" s="10">
        <v>3208.65</v>
      </c>
      <c r="D34" s="10">
        <v>0</v>
      </c>
      <c r="E34" s="10">
        <v>106.96</v>
      </c>
      <c r="F34" s="10">
        <v>0</v>
      </c>
      <c r="G34" s="10">
        <v>209.07</v>
      </c>
      <c r="H34" s="10">
        <v>139.72</v>
      </c>
      <c r="I34" s="10">
        <v>73.040000000000006</v>
      </c>
      <c r="J34" s="10">
        <f t="shared" si="3"/>
        <v>3737.44</v>
      </c>
      <c r="K34" s="10">
        <v>307.02</v>
      </c>
      <c r="L34" s="10">
        <v>1126.42</v>
      </c>
      <c r="M34" s="10">
        <f t="shared" si="4"/>
        <v>1433.44</v>
      </c>
      <c r="N34" s="10">
        <f t="shared" si="5"/>
        <v>2304</v>
      </c>
    </row>
    <row r="35" spans="1:14">
      <c r="A35" s="9" t="s">
        <v>51</v>
      </c>
      <c r="B35" s="5" t="s">
        <v>52</v>
      </c>
      <c r="C35" s="10">
        <v>3208.65</v>
      </c>
      <c r="D35" s="10">
        <v>0</v>
      </c>
      <c r="E35" s="10">
        <v>106.96</v>
      </c>
      <c r="F35" s="10">
        <v>0</v>
      </c>
      <c r="G35" s="10">
        <v>209.07</v>
      </c>
      <c r="H35" s="10">
        <v>139.72</v>
      </c>
      <c r="I35" s="10">
        <v>73.040000000000006</v>
      </c>
      <c r="J35" s="10">
        <f t="shared" si="3"/>
        <v>3737.44</v>
      </c>
      <c r="K35" s="10">
        <v>307.02</v>
      </c>
      <c r="L35" s="10">
        <v>1919.6200000000001</v>
      </c>
      <c r="M35" s="10">
        <f t="shared" si="4"/>
        <v>2226.6400000000003</v>
      </c>
      <c r="N35" s="10">
        <f t="shared" si="5"/>
        <v>1510.7999999999997</v>
      </c>
    </row>
    <row r="36" spans="1:14">
      <c r="A36" s="9" t="s">
        <v>53</v>
      </c>
      <c r="B36" s="5" t="s">
        <v>54</v>
      </c>
      <c r="C36" s="10">
        <v>3961.5</v>
      </c>
      <c r="D36" s="10">
        <v>0</v>
      </c>
      <c r="E36" s="10">
        <v>66.03</v>
      </c>
      <c r="F36" s="10">
        <v>0</v>
      </c>
      <c r="G36" s="10">
        <v>239.43</v>
      </c>
      <c r="H36" s="10">
        <v>158.49</v>
      </c>
      <c r="I36" s="10">
        <v>0</v>
      </c>
      <c r="J36" s="10">
        <f t="shared" si="3"/>
        <v>4425.45</v>
      </c>
      <c r="K36" s="10">
        <v>420.58</v>
      </c>
      <c r="L36" s="10">
        <v>492.87</v>
      </c>
      <c r="M36" s="10">
        <f t="shared" si="4"/>
        <v>913.45</v>
      </c>
      <c r="N36" s="10">
        <f t="shared" si="5"/>
        <v>3512</v>
      </c>
    </row>
    <row r="37" spans="1:14">
      <c r="A37" s="9" t="s">
        <v>55</v>
      </c>
      <c r="B37" s="5" t="s">
        <v>56</v>
      </c>
      <c r="C37" s="10">
        <v>4894.05</v>
      </c>
      <c r="D37" s="10">
        <v>0</v>
      </c>
      <c r="E37" s="10">
        <v>0</v>
      </c>
      <c r="F37" s="10">
        <v>0</v>
      </c>
      <c r="G37" s="10">
        <v>366</v>
      </c>
      <c r="H37" s="10">
        <v>226</v>
      </c>
      <c r="I37" s="10">
        <v>0</v>
      </c>
      <c r="J37" s="10">
        <f t="shared" si="3"/>
        <v>5486.05</v>
      </c>
      <c r="K37" s="10">
        <v>624.55999999999995</v>
      </c>
      <c r="L37" s="10">
        <v>3010.49</v>
      </c>
      <c r="M37" s="10">
        <f t="shared" si="4"/>
        <v>3635.0499999999997</v>
      </c>
      <c r="N37" s="10">
        <f t="shared" si="5"/>
        <v>1851.0000000000005</v>
      </c>
    </row>
    <row r="38" spans="1:14">
      <c r="A38" s="9" t="s">
        <v>57</v>
      </c>
      <c r="B38" s="5" t="s">
        <v>58</v>
      </c>
      <c r="C38" s="10">
        <v>6225.15</v>
      </c>
      <c r="D38" s="10">
        <v>0</v>
      </c>
      <c r="E38" s="10">
        <v>0</v>
      </c>
      <c r="F38" s="10">
        <v>0</v>
      </c>
      <c r="G38" s="10">
        <v>295.36</v>
      </c>
      <c r="H38" s="10">
        <v>272.7</v>
      </c>
      <c r="I38" s="10">
        <v>0</v>
      </c>
      <c r="J38" s="10">
        <f t="shared" si="3"/>
        <v>6793.2099999999991</v>
      </c>
      <c r="K38" s="10">
        <v>903.77</v>
      </c>
      <c r="L38" s="10">
        <v>2099.84</v>
      </c>
      <c r="M38" s="10">
        <f t="shared" si="4"/>
        <v>3003.61</v>
      </c>
      <c r="N38" s="10">
        <f t="shared" si="5"/>
        <v>3789.599999999999</v>
      </c>
    </row>
    <row r="39" spans="1:14">
      <c r="A39" s="6"/>
      <c r="B39" s="11" t="s">
        <v>14</v>
      </c>
      <c r="C39" s="12">
        <f>SUM(C17:C38)</f>
        <v>107015.69999999998</v>
      </c>
      <c r="D39" s="12">
        <f t="shared" ref="D39:N39" si="6">SUM(D17:D38)</f>
        <v>0</v>
      </c>
      <c r="E39" s="12">
        <f t="shared" si="6"/>
        <v>1257.79</v>
      </c>
      <c r="F39" s="12">
        <f t="shared" si="6"/>
        <v>0</v>
      </c>
      <c r="G39" s="12">
        <f t="shared" si="6"/>
        <v>5885.4499999999989</v>
      </c>
      <c r="H39" s="12">
        <f t="shared" si="6"/>
        <v>3998.4699999999993</v>
      </c>
      <c r="I39" s="12">
        <f t="shared" si="6"/>
        <v>2446.8399999999997</v>
      </c>
      <c r="J39" s="12">
        <f t="shared" si="6"/>
        <v>120604.25000000003</v>
      </c>
      <c r="K39" s="12">
        <f t="shared" si="6"/>
        <v>14270.810000000001</v>
      </c>
      <c r="L39" s="12">
        <f t="shared" si="6"/>
        <v>46827.240000000005</v>
      </c>
      <c r="M39" s="12">
        <f t="shared" si="6"/>
        <v>61098.049999999996</v>
      </c>
      <c r="N39" s="12">
        <f t="shared" si="6"/>
        <v>59506.200000000012</v>
      </c>
    </row>
    <row r="40" spans="1:14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10"/>
      <c r="M40" s="5"/>
      <c r="N40" s="5"/>
    </row>
    <row r="41" spans="1:14">
      <c r="A41" s="8" t="s">
        <v>238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10"/>
      <c r="M41" s="5"/>
      <c r="N41" s="5"/>
    </row>
    <row r="42" spans="1:14">
      <c r="A42" s="9" t="s">
        <v>59</v>
      </c>
      <c r="B42" s="5" t="s">
        <v>60</v>
      </c>
      <c r="C42" s="10">
        <v>3961.5</v>
      </c>
      <c r="D42" s="10">
        <v>0</v>
      </c>
      <c r="E42" s="10">
        <v>132.05000000000001</v>
      </c>
      <c r="F42" s="10">
        <v>0</v>
      </c>
      <c r="G42" s="10">
        <v>239.43</v>
      </c>
      <c r="H42" s="10">
        <v>158.49</v>
      </c>
      <c r="I42" s="10">
        <v>109.56</v>
      </c>
      <c r="J42" s="10">
        <f t="shared" ref="J42:J99" si="7">SUM(C42:I42)</f>
        <v>4601.0300000000007</v>
      </c>
      <c r="K42" s="10">
        <v>452.05</v>
      </c>
      <c r="L42" s="10">
        <v>492.98</v>
      </c>
      <c r="M42" s="10">
        <f t="shared" ref="M42:M99" si="8">SUM(K42+L42)</f>
        <v>945.03</v>
      </c>
      <c r="N42" s="10">
        <f t="shared" ref="N42:N73" si="9">SUM(J42-M42)</f>
        <v>3656.0000000000009</v>
      </c>
    </row>
    <row r="43" spans="1:14">
      <c r="A43" s="9" t="s">
        <v>61</v>
      </c>
      <c r="B43" s="5" t="s">
        <v>62</v>
      </c>
      <c r="C43" s="10">
        <v>3961.5</v>
      </c>
      <c r="D43" s="10">
        <v>0</v>
      </c>
      <c r="E43" s="10">
        <v>66.03</v>
      </c>
      <c r="F43" s="10">
        <v>0</v>
      </c>
      <c r="G43" s="10">
        <v>239.43</v>
      </c>
      <c r="H43" s="10">
        <v>158.49</v>
      </c>
      <c r="I43" s="10">
        <v>109.56</v>
      </c>
      <c r="J43" s="10">
        <f t="shared" si="7"/>
        <v>4535.01</v>
      </c>
      <c r="K43" s="10">
        <v>440.21</v>
      </c>
      <c r="L43" s="10">
        <v>593</v>
      </c>
      <c r="M43" s="10">
        <f t="shared" si="8"/>
        <v>1033.21</v>
      </c>
      <c r="N43" s="10">
        <f t="shared" si="9"/>
        <v>3501.8</v>
      </c>
    </row>
    <row r="44" spans="1:14">
      <c r="A44" s="9" t="s">
        <v>63</v>
      </c>
      <c r="B44" s="5" t="s">
        <v>64</v>
      </c>
      <c r="C44" s="10">
        <v>4534.3500000000004</v>
      </c>
      <c r="D44" s="10">
        <v>0</v>
      </c>
      <c r="E44" s="10">
        <v>0</v>
      </c>
      <c r="F44" s="10">
        <v>0</v>
      </c>
      <c r="G44" s="10">
        <v>257.79000000000002</v>
      </c>
      <c r="H44" s="10">
        <v>169.91</v>
      </c>
      <c r="I44" s="10">
        <v>0</v>
      </c>
      <c r="J44" s="10">
        <f t="shared" si="7"/>
        <v>4962.05</v>
      </c>
      <c r="K44" s="10">
        <v>516.74</v>
      </c>
      <c r="L44" s="10">
        <v>564.51</v>
      </c>
      <c r="M44" s="10">
        <f t="shared" si="8"/>
        <v>1081.25</v>
      </c>
      <c r="N44" s="10">
        <f t="shared" si="9"/>
        <v>3880.8</v>
      </c>
    </row>
    <row r="45" spans="1:14">
      <c r="A45" s="9" t="s">
        <v>173</v>
      </c>
      <c r="B45" s="5" t="s">
        <v>174</v>
      </c>
      <c r="C45" s="10">
        <v>15508.5</v>
      </c>
      <c r="D45" s="10">
        <v>0</v>
      </c>
      <c r="E45" s="10">
        <v>0</v>
      </c>
      <c r="F45" s="10">
        <v>0</v>
      </c>
      <c r="G45" s="10">
        <v>451.17</v>
      </c>
      <c r="H45" s="10">
        <v>353.01</v>
      </c>
      <c r="I45" s="10">
        <v>0</v>
      </c>
      <c r="J45" s="10">
        <f t="shared" si="7"/>
        <v>16312.68</v>
      </c>
      <c r="K45" s="10">
        <v>3078.46</v>
      </c>
      <c r="L45" s="10">
        <v>1783.42</v>
      </c>
      <c r="M45" s="10">
        <f t="shared" si="8"/>
        <v>4861.88</v>
      </c>
      <c r="N45" s="10">
        <f t="shared" si="9"/>
        <v>11450.8</v>
      </c>
    </row>
    <row r="46" spans="1:14">
      <c r="A46" s="9" t="s">
        <v>65</v>
      </c>
      <c r="B46" s="5" t="s">
        <v>66</v>
      </c>
      <c r="C46" s="10">
        <v>15508.5</v>
      </c>
      <c r="D46" s="10">
        <v>0</v>
      </c>
      <c r="E46" s="10">
        <v>0</v>
      </c>
      <c r="F46" s="10">
        <v>0</v>
      </c>
      <c r="G46" s="10">
        <v>451.17</v>
      </c>
      <c r="H46" s="10">
        <v>353.01</v>
      </c>
      <c r="I46" s="10">
        <v>0</v>
      </c>
      <c r="J46" s="10">
        <f t="shared" si="7"/>
        <v>16312.68</v>
      </c>
      <c r="K46" s="10">
        <v>3078.46</v>
      </c>
      <c r="L46" s="10">
        <v>1783.42</v>
      </c>
      <c r="M46" s="10">
        <f t="shared" si="8"/>
        <v>4861.88</v>
      </c>
      <c r="N46" s="10">
        <f t="shared" si="9"/>
        <v>11450.8</v>
      </c>
    </row>
    <row r="47" spans="1:14">
      <c r="A47" s="9" t="s">
        <v>67</v>
      </c>
      <c r="B47" s="5" t="s">
        <v>68</v>
      </c>
      <c r="C47" s="10">
        <v>4324.8</v>
      </c>
      <c r="D47" s="10">
        <v>0</v>
      </c>
      <c r="E47" s="10">
        <v>0</v>
      </c>
      <c r="F47" s="10">
        <v>0</v>
      </c>
      <c r="G47" s="10">
        <v>250.65</v>
      </c>
      <c r="H47" s="10">
        <v>166.62</v>
      </c>
      <c r="I47" s="10">
        <v>109.56</v>
      </c>
      <c r="J47" s="10">
        <f t="shared" si="7"/>
        <v>4851.63</v>
      </c>
      <c r="K47" s="10">
        <v>496.95</v>
      </c>
      <c r="L47" s="10">
        <v>3030.6800000000003</v>
      </c>
      <c r="M47" s="10">
        <f t="shared" si="8"/>
        <v>3527.63</v>
      </c>
      <c r="N47" s="10">
        <f t="shared" si="9"/>
        <v>1324</v>
      </c>
    </row>
    <row r="48" spans="1:14">
      <c r="A48" s="9" t="s">
        <v>69</v>
      </c>
      <c r="B48" s="5" t="s">
        <v>70</v>
      </c>
      <c r="C48" s="10">
        <v>4241.1000000000004</v>
      </c>
      <c r="D48" s="10">
        <v>0</v>
      </c>
      <c r="E48" s="10">
        <v>0</v>
      </c>
      <c r="F48" s="10">
        <v>282.74</v>
      </c>
      <c r="G48" s="10">
        <v>260.2</v>
      </c>
      <c r="H48" s="10">
        <v>176.79</v>
      </c>
      <c r="I48" s="10">
        <v>182.6</v>
      </c>
      <c r="J48" s="10">
        <f t="shared" si="7"/>
        <v>5143.43</v>
      </c>
      <c r="K48" s="10">
        <v>551.37</v>
      </c>
      <c r="L48" s="10">
        <v>1527.8600000000001</v>
      </c>
      <c r="M48" s="10">
        <f t="shared" si="8"/>
        <v>2079.23</v>
      </c>
      <c r="N48" s="10">
        <f t="shared" si="9"/>
        <v>3064.2000000000003</v>
      </c>
    </row>
    <row r="49" spans="1:14">
      <c r="A49" s="9" t="s">
        <v>71</v>
      </c>
      <c r="B49" s="5" t="s">
        <v>72</v>
      </c>
      <c r="C49" s="10">
        <v>4534.3500000000004</v>
      </c>
      <c r="D49" s="10">
        <v>0</v>
      </c>
      <c r="E49" s="10">
        <v>75.569999999999993</v>
      </c>
      <c r="F49" s="10">
        <v>302.29000000000002</v>
      </c>
      <c r="G49" s="10">
        <v>265.39</v>
      </c>
      <c r="H49" s="10">
        <v>179.42</v>
      </c>
      <c r="I49" s="10">
        <v>146.08000000000001</v>
      </c>
      <c r="J49" s="10">
        <f t="shared" si="7"/>
        <v>5503.1</v>
      </c>
      <c r="K49" s="10">
        <v>628.20000000000005</v>
      </c>
      <c r="L49" s="10">
        <v>564.5</v>
      </c>
      <c r="M49" s="10">
        <f t="shared" si="8"/>
        <v>1192.7</v>
      </c>
      <c r="N49" s="10">
        <f t="shared" si="9"/>
        <v>4310.4000000000005</v>
      </c>
    </row>
    <row r="50" spans="1:14">
      <c r="A50" s="9" t="s">
        <v>73</v>
      </c>
      <c r="B50" s="5" t="s">
        <v>74</v>
      </c>
      <c r="C50" s="10">
        <v>4241.1000000000004</v>
      </c>
      <c r="D50" s="10">
        <v>0</v>
      </c>
      <c r="E50" s="10">
        <v>0</v>
      </c>
      <c r="F50" s="10">
        <v>0</v>
      </c>
      <c r="G50" s="10">
        <v>260.2</v>
      </c>
      <c r="H50" s="10">
        <v>176.79</v>
      </c>
      <c r="I50" s="10">
        <v>182.6</v>
      </c>
      <c r="J50" s="10">
        <f t="shared" si="7"/>
        <v>4860.6900000000005</v>
      </c>
      <c r="K50" s="10">
        <v>498.58</v>
      </c>
      <c r="L50" s="10">
        <v>2078.31</v>
      </c>
      <c r="M50" s="10">
        <f t="shared" si="8"/>
        <v>2576.89</v>
      </c>
      <c r="N50" s="10">
        <f t="shared" si="9"/>
        <v>2283.8000000000006</v>
      </c>
    </row>
    <row r="51" spans="1:14">
      <c r="A51" s="9" t="s">
        <v>75</v>
      </c>
      <c r="B51" s="5" t="s">
        <v>76</v>
      </c>
      <c r="C51" s="10">
        <v>4790.25</v>
      </c>
      <c r="D51" s="10">
        <v>0</v>
      </c>
      <c r="E51" s="10">
        <v>0</v>
      </c>
      <c r="F51" s="10">
        <v>0</v>
      </c>
      <c r="G51" s="10">
        <v>279.72000000000003</v>
      </c>
      <c r="H51" s="10">
        <v>187.38</v>
      </c>
      <c r="I51" s="10">
        <v>182.6</v>
      </c>
      <c r="J51" s="10">
        <f t="shared" si="7"/>
        <v>5439.9500000000007</v>
      </c>
      <c r="K51" s="10">
        <v>614.71</v>
      </c>
      <c r="L51" s="10">
        <v>2118.44</v>
      </c>
      <c r="M51" s="10">
        <f t="shared" si="8"/>
        <v>2733.15</v>
      </c>
      <c r="N51" s="10">
        <f t="shared" si="9"/>
        <v>2706.8000000000006</v>
      </c>
    </row>
    <row r="52" spans="1:14">
      <c r="A52" s="9" t="s">
        <v>77</v>
      </c>
      <c r="B52" s="5" t="s">
        <v>78</v>
      </c>
      <c r="C52" s="10">
        <v>4918.95</v>
      </c>
      <c r="D52" s="10">
        <v>0</v>
      </c>
      <c r="E52" s="10">
        <v>0</v>
      </c>
      <c r="F52" s="10">
        <v>0</v>
      </c>
      <c r="G52" s="10">
        <v>264.75</v>
      </c>
      <c r="H52" s="10">
        <v>178.78</v>
      </c>
      <c r="I52" s="10">
        <v>182.6</v>
      </c>
      <c r="J52" s="10">
        <f t="shared" si="7"/>
        <v>5545.08</v>
      </c>
      <c r="K52" s="10">
        <v>637.16999999999996</v>
      </c>
      <c r="L52" s="10">
        <v>3962.91</v>
      </c>
      <c r="M52" s="10">
        <f t="shared" si="8"/>
        <v>4600.08</v>
      </c>
      <c r="N52" s="10">
        <f t="shared" si="9"/>
        <v>945</v>
      </c>
    </row>
    <row r="53" spans="1:14">
      <c r="A53" s="9" t="s">
        <v>79</v>
      </c>
      <c r="B53" s="5" t="s">
        <v>80</v>
      </c>
      <c r="C53" s="10">
        <v>4790.25</v>
      </c>
      <c r="D53" s="10">
        <v>0</v>
      </c>
      <c r="E53" s="10">
        <v>0</v>
      </c>
      <c r="F53" s="10">
        <v>327.93</v>
      </c>
      <c r="G53" s="10">
        <v>279.72000000000003</v>
      </c>
      <c r="H53" s="10">
        <v>187.38</v>
      </c>
      <c r="I53" s="10">
        <v>182.6</v>
      </c>
      <c r="J53" s="10">
        <f t="shared" si="7"/>
        <v>5767.880000000001</v>
      </c>
      <c r="K53" s="10">
        <v>684.76</v>
      </c>
      <c r="L53" s="10">
        <v>2118.52</v>
      </c>
      <c r="M53" s="10">
        <f t="shared" si="8"/>
        <v>2803.2799999999997</v>
      </c>
      <c r="N53" s="10">
        <f t="shared" si="9"/>
        <v>2964.6000000000013</v>
      </c>
    </row>
    <row r="54" spans="1:14">
      <c r="A54" s="9" t="s">
        <v>81</v>
      </c>
      <c r="B54" s="5" t="s">
        <v>82</v>
      </c>
      <c r="C54" s="10">
        <v>4196.25</v>
      </c>
      <c r="D54" s="10">
        <v>0</v>
      </c>
      <c r="E54" s="10">
        <v>69.94</v>
      </c>
      <c r="F54" s="10">
        <v>0</v>
      </c>
      <c r="G54" s="10">
        <v>250.36</v>
      </c>
      <c r="H54" s="10">
        <v>167.14</v>
      </c>
      <c r="I54" s="10">
        <v>109.56</v>
      </c>
      <c r="J54" s="10">
        <f t="shared" si="7"/>
        <v>4793.25</v>
      </c>
      <c r="K54" s="10">
        <v>486.49</v>
      </c>
      <c r="L54" s="10">
        <v>1846.3600000000001</v>
      </c>
      <c r="M54" s="10">
        <f t="shared" si="8"/>
        <v>2332.8500000000004</v>
      </c>
      <c r="N54" s="10">
        <f t="shared" si="9"/>
        <v>2460.3999999999996</v>
      </c>
    </row>
    <row r="55" spans="1:14">
      <c r="A55" s="9" t="s">
        <v>83</v>
      </c>
      <c r="B55" s="5" t="s">
        <v>84</v>
      </c>
      <c r="C55" s="10">
        <v>4534.3500000000004</v>
      </c>
      <c r="D55" s="10">
        <v>0</v>
      </c>
      <c r="E55" s="10">
        <v>0</v>
      </c>
      <c r="F55" s="10">
        <v>302.29000000000002</v>
      </c>
      <c r="G55" s="10">
        <v>264.75</v>
      </c>
      <c r="H55" s="10">
        <v>178.78</v>
      </c>
      <c r="I55" s="10">
        <v>146.08000000000001</v>
      </c>
      <c r="J55" s="10">
        <f t="shared" si="7"/>
        <v>5426.25</v>
      </c>
      <c r="K55" s="10">
        <v>611.78</v>
      </c>
      <c r="L55" s="10">
        <v>2001.67</v>
      </c>
      <c r="M55" s="10">
        <f t="shared" si="8"/>
        <v>2613.4499999999998</v>
      </c>
      <c r="N55" s="10">
        <f t="shared" si="9"/>
        <v>2812.8</v>
      </c>
    </row>
    <row r="56" spans="1:14">
      <c r="A56" s="9" t="s">
        <v>85</v>
      </c>
      <c r="B56" s="5" t="s">
        <v>86</v>
      </c>
      <c r="C56" s="10">
        <v>4534.3500000000004</v>
      </c>
      <c r="D56" s="10">
        <v>377.86</v>
      </c>
      <c r="E56" s="10">
        <v>0</v>
      </c>
      <c r="F56" s="10">
        <v>0</v>
      </c>
      <c r="G56" s="10">
        <v>260.60000000000002</v>
      </c>
      <c r="H56" s="10">
        <v>178.78</v>
      </c>
      <c r="I56" s="10">
        <v>146.08000000000001</v>
      </c>
      <c r="J56" s="10">
        <f t="shared" si="7"/>
        <v>5497.67</v>
      </c>
      <c r="K56" s="10">
        <v>627.04</v>
      </c>
      <c r="L56" s="10">
        <v>3933.4300000000003</v>
      </c>
      <c r="M56" s="10">
        <f t="shared" si="8"/>
        <v>4560.47</v>
      </c>
      <c r="N56" s="10">
        <f t="shared" si="9"/>
        <v>937.19999999999982</v>
      </c>
    </row>
    <row r="57" spans="1:14">
      <c r="A57" s="9" t="s">
        <v>87</v>
      </c>
      <c r="B57" s="5" t="s">
        <v>88</v>
      </c>
      <c r="C57" s="10">
        <v>4196.25</v>
      </c>
      <c r="D57" s="10">
        <v>839.25</v>
      </c>
      <c r="E57" s="10">
        <v>139.88</v>
      </c>
      <c r="F57" s="10">
        <v>279.75</v>
      </c>
      <c r="G57" s="10">
        <v>250.36</v>
      </c>
      <c r="H57" s="10">
        <v>167.14</v>
      </c>
      <c r="I57" s="10">
        <v>182.6</v>
      </c>
      <c r="J57" s="10">
        <f t="shared" si="7"/>
        <v>6055.2300000000005</v>
      </c>
      <c r="K57" s="10">
        <v>746.13</v>
      </c>
      <c r="L57" s="10">
        <v>1846.1</v>
      </c>
      <c r="M57" s="10">
        <f t="shared" si="8"/>
        <v>2592.23</v>
      </c>
      <c r="N57" s="10">
        <f t="shared" si="9"/>
        <v>3463.0000000000005</v>
      </c>
    </row>
    <row r="58" spans="1:14">
      <c r="A58" s="9" t="s">
        <v>89</v>
      </c>
      <c r="B58" s="5" t="s">
        <v>90</v>
      </c>
      <c r="C58" s="10">
        <v>4219.3500000000004</v>
      </c>
      <c r="D58" s="10">
        <v>0</v>
      </c>
      <c r="E58" s="10">
        <v>0</v>
      </c>
      <c r="F58" s="10">
        <v>0</v>
      </c>
      <c r="G58" s="10">
        <v>247.52</v>
      </c>
      <c r="H58" s="10">
        <v>165.33</v>
      </c>
      <c r="I58" s="10">
        <v>73.040000000000006</v>
      </c>
      <c r="J58" s="10">
        <f t="shared" si="7"/>
        <v>4705.2400000000007</v>
      </c>
      <c r="K58" s="10">
        <v>470.72</v>
      </c>
      <c r="L58" s="10">
        <v>1892.92</v>
      </c>
      <c r="M58" s="10">
        <f t="shared" si="8"/>
        <v>2363.6400000000003</v>
      </c>
      <c r="N58" s="10">
        <f t="shared" si="9"/>
        <v>2341.6000000000004</v>
      </c>
    </row>
    <row r="59" spans="1:14">
      <c r="A59" s="9" t="s">
        <v>91</v>
      </c>
      <c r="B59" s="5" t="s">
        <v>92</v>
      </c>
      <c r="C59" s="10">
        <v>4219.5</v>
      </c>
      <c r="D59" s="10">
        <v>0</v>
      </c>
      <c r="E59" s="10">
        <v>0</v>
      </c>
      <c r="F59" s="10">
        <v>0</v>
      </c>
      <c r="G59" s="10">
        <v>253.08</v>
      </c>
      <c r="H59" s="10">
        <v>169.88</v>
      </c>
      <c r="I59" s="10">
        <v>182.6</v>
      </c>
      <c r="J59" s="10">
        <f t="shared" si="7"/>
        <v>4825.0600000000004</v>
      </c>
      <c r="K59" s="10">
        <v>492.19</v>
      </c>
      <c r="L59" s="10">
        <v>1932.0700000000002</v>
      </c>
      <c r="M59" s="10">
        <f t="shared" si="8"/>
        <v>2424.2600000000002</v>
      </c>
      <c r="N59" s="10">
        <f t="shared" si="9"/>
        <v>2400.8000000000002</v>
      </c>
    </row>
    <row r="60" spans="1:14">
      <c r="A60" s="9" t="s">
        <v>93</v>
      </c>
      <c r="B60" s="5" t="s">
        <v>94</v>
      </c>
      <c r="C60" s="10">
        <v>3961.5</v>
      </c>
      <c r="D60" s="10">
        <v>0</v>
      </c>
      <c r="E60" s="10">
        <v>0</v>
      </c>
      <c r="F60" s="10">
        <v>0</v>
      </c>
      <c r="G60" s="10">
        <v>239.43</v>
      </c>
      <c r="H60" s="10">
        <v>158.49</v>
      </c>
      <c r="I60" s="10">
        <v>146.08000000000001</v>
      </c>
      <c r="J60" s="10">
        <f t="shared" si="7"/>
        <v>4505.5</v>
      </c>
      <c r="K60" s="10">
        <v>434.93</v>
      </c>
      <c r="L60" s="10">
        <v>492.96999999999997</v>
      </c>
      <c r="M60" s="10">
        <f t="shared" si="8"/>
        <v>927.9</v>
      </c>
      <c r="N60" s="10">
        <f t="shared" si="9"/>
        <v>3577.6</v>
      </c>
    </row>
    <row r="61" spans="1:14">
      <c r="A61" s="9" t="s">
        <v>95</v>
      </c>
      <c r="B61" s="5" t="s">
        <v>96</v>
      </c>
      <c r="C61" s="10">
        <v>3961.5</v>
      </c>
      <c r="D61" s="10">
        <v>0</v>
      </c>
      <c r="E61" s="10">
        <v>0</v>
      </c>
      <c r="F61" s="10">
        <v>0</v>
      </c>
      <c r="G61" s="10">
        <v>239.43</v>
      </c>
      <c r="H61" s="10">
        <v>158.49</v>
      </c>
      <c r="I61" s="10">
        <v>182.6</v>
      </c>
      <c r="J61" s="10">
        <f t="shared" si="7"/>
        <v>4542.0200000000004</v>
      </c>
      <c r="K61" s="10">
        <v>441.47</v>
      </c>
      <c r="L61" s="10">
        <v>2361.9499999999998</v>
      </c>
      <c r="M61" s="10">
        <f t="shared" si="8"/>
        <v>2803.42</v>
      </c>
      <c r="N61" s="10">
        <f t="shared" si="9"/>
        <v>1738.6000000000004</v>
      </c>
    </row>
    <row r="62" spans="1:14">
      <c r="A62" s="9" t="s">
        <v>97</v>
      </c>
      <c r="B62" s="5" t="s">
        <v>98</v>
      </c>
      <c r="C62" s="10">
        <v>3961.5</v>
      </c>
      <c r="D62" s="10">
        <v>0</v>
      </c>
      <c r="E62" s="10">
        <v>0</v>
      </c>
      <c r="F62" s="10">
        <v>0</v>
      </c>
      <c r="G62" s="10">
        <v>239.43</v>
      </c>
      <c r="H62" s="10">
        <v>158.49</v>
      </c>
      <c r="I62" s="10">
        <v>73.040000000000006</v>
      </c>
      <c r="J62" s="10">
        <f t="shared" si="7"/>
        <v>4432.46</v>
      </c>
      <c r="K62" s="10">
        <v>421.84</v>
      </c>
      <c r="L62" s="10">
        <v>2756.62</v>
      </c>
      <c r="M62" s="10">
        <f t="shared" si="8"/>
        <v>3178.46</v>
      </c>
      <c r="N62" s="10">
        <f t="shared" si="9"/>
        <v>1254</v>
      </c>
    </row>
    <row r="63" spans="1:14">
      <c r="A63" s="9" t="s">
        <v>99</v>
      </c>
      <c r="B63" s="5" t="s">
        <v>100</v>
      </c>
      <c r="C63" s="10">
        <v>3961.5</v>
      </c>
      <c r="D63" s="10">
        <v>0</v>
      </c>
      <c r="E63" s="10">
        <v>0</v>
      </c>
      <c r="F63" s="10">
        <v>264.10000000000002</v>
      </c>
      <c r="G63" s="10">
        <v>239.43</v>
      </c>
      <c r="H63" s="10">
        <v>158.49</v>
      </c>
      <c r="I63" s="10">
        <v>146.08000000000001</v>
      </c>
      <c r="J63" s="10">
        <f t="shared" si="7"/>
        <v>4769.6000000000004</v>
      </c>
      <c r="K63" s="10">
        <v>482.25</v>
      </c>
      <c r="L63" s="10">
        <v>1738.95</v>
      </c>
      <c r="M63" s="10">
        <f t="shared" si="8"/>
        <v>2221.1999999999998</v>
      </c>
      <c r="N63" s="10">
        <f t="shared" si="9"/>
        <v>2548.4000000000005</v>
      </c>
    </row>
    <row r="64" spans="1:14">
      <c r="A64" s="9" t="s">
        <v>101</v>
      </c>
      <c r="B64" s="5" t="s">
        <v>102</v>
      </c>
      <c r="C64" s="10">
        <v>3961.5</v>
      </c>
      <c r="D64" s="10">
        <v>0</v>
      </c>
      <c r="E64" s="10">
        <v>0</v>
      </c>
      <c r="F64" s="10">
        <v>264.10000000000002</v>
      </c>
      <c r="G64" s="10">
        <v>239.43</v>
      </c>
      <c r="H64" s="10">
        <v>158.49</v>
      </c>
      <c r="I64" s="10">
        <v>146.08000000000001</v>
      </c>
      <c r="J64" s="10">
        <f t="shared" si="7"/>
        <v>4769.6000000000004</v>
      </c>
      <c r="K64" s="10">
        <v>482.25</v>
      </c>
      <c r="L64" s="10">
        <v>1734.9499999999998</v>
      </c>
      <c r="M64" s="10">
        <f t="shared" si="8"/>
        <v>2217.1999999999998</v>
      </c>
      <c r="N64" s="10">
        <f t="shared" si="9"/>
        <v>2552.4000000000005</v>
      </c>
    </row>
    <row r="65" spans="1:14">
      <c r="A65" s="9" t="s">
        <v>103</v>
      </c>
      <c r="B65" s="5" t="s">
        <v>104</v>
      </c>
      <c r="C65" s="10">
        <v>3961.5</v>
      </c>
      <c r="D65" s="10">
        <v>0</v>
      </c>
      <c r="E65" s="10">
        <v>0</v>
      </c>
      <c r="F65" s="10">
        <v>264.10000000000002</v>
      </c>
      <c r="G65" s="10">
        <v>239.43</v>
      </c>
      <c r="H65" s="10">
        <v>158.49</v>
      </c>
      <c r="I65" s="10">
        <v>146.08000000000001</v>
      </c>
      <c r="J65" s="10">
        <f t="shared" si="7"/>
        <v>4769.6000000000004</v>
      </c>
      <c r="K65" s="10">
        <v>482.25</v>
      </c>
      <c r="L65" s="10">
        <v>1738.95</v>
      </c>
      <c r="M65" s="10">
        <f t="shared" si="8"/>
        <v>2221.1999999999998</v>
      </c>
      <c r="N65" s="10">
        <f t="shared" si="9"/>
        <v>2548.4000000000005</v>
      </c>
    </row>
    <row r="66" spans="1:14">
      <c r="A66" s="9" t="s">
        <v>105</v>
      </c>
      <c r="B66" s="5" t="s">
        <v>106</v>
      </c>
      <c r="C66" s="10">
        <v>4196.25</v>
      </c>
      <c r="D66" s="10">
        <v>0</v>
      </c>
      <c r="E66" s="10">
        <v>69.94</v>
      </c>
      <c r="F66" s="10">
        <v>279.75</v>
      </c>
      <c r="G66" s="10">
        <v>249.73</v>
      </c>
      <c r="H66" s="10">
        <v>166.36</v>
      </c>
      <c r="I66" s="10">
        <v>146.08000000000001</v>
      </c>
      <c r="J66" s="10">
        <f t="shared" si="7"/>
        <v>5108.1099999999988</v>
      </c>
      <c r="K66" s="10">
        <v>543.83000000000004</v>
      </c>
      <c r="L66" s="10">
        <v>3011.48</v>
      </c>
      <c r="M66" s="10">
        <f t="shared" si="8"/>
        <v>3555.31</v>
      </c>
      <c r="N66" s="10">
        <f t="shared" si="9"/>
        <v>1552.7999999999988</v>
      </c>
    </row>
    <row r="67" spans="1:14">
      <c r="A67" s="9" t="s">
        <v>107</v>
      </c>
      <c r="B67" s="5" t="s">
        <v>108</v>
      </c>
      <c r="C67" s="10">
        <v>4534.3500000000004</v>
      </c>
      <c r="D67" s="10">
        <v>0</v>
      </c>
      <c r="E67" s="10">
        <v>0</v>
      </c>
      <c r="F67" s="10">
        <v>0</v>
      </c>
      <c r="G67" s="10">
        <v>264.75</v>
      </c>
      <c r="H67" s="10">
        <v>178.78</v>
      </c>
      <c r="I67" s="10">
        <v>109.56</v>
      </c>
      <c r="J67" s="10">
        <f t="shared" si="7"/>
        <v>5087.4400000000005</v>
      </c>
      <c r="K67" s="10">
        <v>539.41</v>
      </c>
      <c r="L67" s="10">
        <v>2001.43</v>
      </c>
      <c r="M67" s="10">
        <f t="shared" si="8"/>
        <v>2540.84</v>
      </c>
      <c r="N67" s="10">
        <f t="shared" si="9"/>
        <v>2546.6000000000004</v>
      </c>
    </row>
    <row r="68" spans="1:14">
      <c r="A68" s="9" t="s">
        <v>109</v>
      </c>
      <c r="B68" s="5" t="s">
        <v>110</v>
      </c>
      <c r="C68" s="10">
        <v>3961.5</v>
      </c>
      <c r="D68" s="10">
        <v>0</v>
      </c>
      <c r="E68" s="10">
        <v>0</v>
      </c>
      <c r="F68" s="10">
        <v>0</v>
      </c>
      <c r="G68" s="10">
        <v>239.43</v>
      </c>
      <c r="H68" s="10">
        <v>158.49</v>
      </c>
      <c r="I68" s="10">
        <v>146.08000000000001</v>
      </c>
      <c r="J68" s="10">
        <f t="shared" si="7"/>
        <v>4505.5</v>
      </c>
      <c r="K68" s="10">
        <v>434.93</v>
      </c>
      <c r="L68" s="10">
        <v>1492.97</v>
      </c>
      <c r="M68" s="10">
        <f t="shared" si="8"/>
        <v>1927.9</v>
      </c>
      <c r="N68" s="10">
        <f t="shared" si="9"/>
        <v>2577.6</v>
      </c>
    </row>
    <row r="69" spans="1:14">
      <c r="A69" s="9" t="s">
        <v>111</v>
      </c>
      <c r="B69" s="5" t="s">
        <v>112</v>
      </c>
      <c r="C69" s="10">
        <v>3961.5</v>
      </c>
      <c r="D69" s="10">
        <v>0</v>
      </c>
      <c r="E69" s="10">
        <v>0</v>
      </c>
      <c r="F69" s="10">
        <v>0</v>
      </c>
      <c r="G69" s="10">
        <v>239.43</v>
      </c>
      <c r="H69" s="10">
        <v>158.49</v>
      </c>
      <c r="I69" s="10">
        <v>146.08000000000001</v>
      </c>
      <c r="J69" s="10">
        <f t="shared" si="7"/>
        <v>4505.5</v>
      </c>
      <c r="K69" s="10">
        <v>434.93</v>
      </c>
      <c r="L69" s="10">
        <v>2036.5700000000002</v>
      </c>
      <c r="M69" s="10">
        <f t="shared" si="8"/>
        <v>2471.5</v>
      </c>
      <c r="N69" s="10">
        <f t="shared" si="9"/>
        <v>2034</v>
      </c>
    </row>
    <row r="70" spans="1:14">
      <c r="A70" s="9" t="s">
        <v>113</v>
      </c>
      <c r="B70" s="5" t="s">
        <v>114</v>
      </c>
      <c r="C70" s="10">
        <v>3961.5</v>
      </c>
      <c r="D70" s="10">
        <v>0</v>
      </c>
      <c r="E70" s="10">
        <v>66.03</v>
      </c>
      <c r="F70" s="10">
        <v>264.10000000000002</v>
      </c>
      <c r="G70" s="10">
        <v>239.43</v>
      </c>
      <c r="H70" s="10">
        <v>158.49</v>
      </c>
      <c r="I70" s="10">
        <v>182.6</v>
      </c>
      <c r="J70" s="10">
        <f t="shared" si="7"/>
        <v>4872.1500000000005</v>
      </c>
      <c r="K70" s="10">
        <v>500.63</v>
      </c>
      <c r="L70" s="10">
        <v>492.92</v>
      </c>
      <c r="M70" s="10">
        <f t="shared" si="8"/>
        <v>993.55</v>
      </c>
      <c r="N70" s="10">
        <f t="shared" si="9"/>
        <v>3878.6000000000004</v>
      </c>
    </row>
    <row r="71" spans="1:14">
      <c r="A71" s="9" t="s">
        <v>115</v>
      </c>
      <c r="B71" s="5" t="s">
        <v>116</v>
      </c>
      <c r="C71" s="10">
        <v>4241.1000000000004</v>
      </c>
      <c r="D71" s="10">
        <v>0</v>
      </c>
      <c r="E71" s="10">
        <v>70.69</v>
      </c>
      <c r="F71" s="10">
        <v>282.74</v>
      </c>
      <c r="G71" s="10">
        <v>260.57</v>
      </c>
      <c r="H71" s="10">
        <v>171.3</v>
      </c>
      <c r="I71" s="10">
        <v>146.08000000000001</v>
      </c>
      <c r="J71" s="10">
        <f t="shared" si="7"/>
        <v>5172.4799999999996</v>
      </c>
      <c r="K71" s="10">
        <v>557.58000000000004</v>
      </c>
      <c r="L71" s="10">
        <v>527.9</v>
      </c>
      <c r="M71" s="10">
        <f t="shared" si="8"/>
        <v>1085.48</v>
      </c>
      <c r="N71" s="10">
        <f t="shared" si="9"/>
        <v>4086.9999999999995</v>
      </c>
    </row>
    <row r="72" spans="1:14">
      <c r="A72" s="9" t="s">
        <v>117</v>
      </c>
      <c r="B72" s="5" t="s">
        <v>118</v>
      </c>
      <c r="C72" s="10">
        <v>4241.1000000000004</v>
      </c>
      <c r="D72" s="10">
        <v>0</v>
      </c>
      <c r="E72" s="10">
        <v>0</v>
      </c>
      <c r="F72" s="10">
        <v>282.74</v>
      </c>
      <c r="G72" s="10">
        <v>260.19</v>
      </c>
      <c r="H72" s="10">
        <v>176.78</v>
      </c>
      <c r="I72" s="10">
        <v>146.08000000000001</v>
      </c>
      <c r="J72" s="10">
        <f t="shared" si="7"/>
        <v>5106.8899999999994</v>
      </c>
      <c r="K72" s="10">
        <v>543.57000000000005</v>
      </c>
      <c r="L72" s="10">
        <v>527.92000000000007</v>
      </c>
      <c r="M72" s="10">
        <f t="shared" si="8"/>
        <v>1071.4900000000002</v>
      </c>
      <c r="N72" s="10">
        <f t="shared" si="9"/>
        <v>4035.3999999999992</v>
      </c>
    </row>
    <row r="73" spans="1:14">
      <c r="A73" s="9" t="s">
        <v>119</v>
      </c>
      <c r="B73" s="5" t="s">
        <v>120</v>
      </c>
      <c r="C73" s="10">
        <v>3961.5</v>
      </c>
      <c r="D73" s="10">
        <v>0</v>
      </c>
      <c r="E73" s="10">
        <v>0</v>
      </c>
      <c r="F73" s="10">
        <v>0</v>
      </c>
      <c r="G73" s="10">
        <v>239.43</v>
      </c>
      <c r="H73" s="10">
        <v>158.49</v>
      </c>
      <c r="I73" s="10">
        <v>109.56</v>
      </c>
      <c r="J73" s="10">
        <f t="shared" si="7"/>
        <v>4468.9800000000005</v>
      </c>
      <c r="K73" s="10">
        <v>428.38</v>
      </c>
      <c r="L73" s="10">
        <v>2362</v>
      </c>
      <c r="M73" s="10">
        <f t="shared" si="8"/>
        <v>2790.38</v>
      </c>
      <c r="N73" s="10">
        <f t="shared" si="9"/>
        <v>1678.6000000000004</v>
      </c>
    </row>
    <row r="74" spans="1:14">
      <c r="A74" s="9" t="s">
        <v>121</v>
      </c>
      <c r="B74" s="5" t="s">
        <v>122</v>
      </c>
      <c r="C74" s="10">
        <v>4104.3</v>
      </c>
      <c r="D74" s="10">
        <v>0</v>
      </c>
      <c r="E74" s="10">
        <v>0</v>
      </c>
      <c r="F74" s="10">
        <v>0</v>
      </c>
      <c r="G74" s="10">
        <v>247.53</v>
      </c>
      <c r="H74" s="10">
        <v>165.34</v>
      </c>
      <c r="I74" s="10">
        <v>146.08000000000001</v>
      </c>
      <c r="J74" s="10">
        <f t="shared" si="7"/>
        <v>4663.25</v>
      </c>
      <c r="K74" s="10">
        <v>463.2</v>
      </c>
      <c r="L74" s="10">
        <v>1879.65</v>
      </c>
      <c r="M74" s="10">
        <f t="shared" si="8"/>
        <v>2342.85</v>
      </c>
      <c r="N74" s="10">
        <f t="shared" ref="N74:N105" si="10">SUM(J74-M74)</f>
        <v>2320.4</v>
      </c>
    </row>
    <row r="75" spans="1:14">
      <c r="A75" s="9" t="s">
        <v>123</v>
      </c>
      <c r="B75" s="5" t="s">
        <v>124</v>
      </c>
      <c r="C75" s="10">
        <v>4219.5</v>
      </c>
      <c r="D75" s="10">
        <v>0</v>
      </c>
      <c r="E75" s="10">
        <v>0</v>
      </c>
      <c r="F75" s="10">
        <v>281.3</v>
      </c>
      <c r="G75" s="10">
        <v>239.43</v>
      </c>
      <c r="H75" s="10">
        <v>158.49</v>
      </c>
      <c r="I75" s="10">
        <v>109.56</v>
      </c>
      <c r="J75" s="10">
        <f t="shared" si="7"/>
        <v>5008.2800000000007</v>
      </c>
      <c r="K75" s="10">
        <v>525.02</v>
      </c>
      <c r="L75" s="10">
        <v>525.26</v>
      </c>
      <c r="M75" s="10">
        <f t="shared" si="8"/>
        <v>1050.28</v>
      </c>
      <c r="N75" s="10">
        <f t="shared" si="10"/>
        <v>3958.0000000000009</v>
      </c>
    </row>
    <row r="76" spans="1:14">
      <c r="A76" s="9" t="s">
        <v>125</v>
      </c>
      <c r="B76" s="5" t="s">
        <v>126</v>
      </c>
      <c r="C76" s="10">
        <v>3961.5</v>
      </c>
      <c r="D76" s="10">
        <v>0</v>
      </c>
      <c r="E76" s="10">
        <v>0</v>
      </c>
      <c r="F76" s="10">
        <v>264.10000000000002</v>
      </c>
      <c r="G76" s="10">
        <v>239.43</v>
      </c>
      <c r="H76" s="10">
        <v>158.49</v>
      </c>
      <c r="I76" s="10">
        <v>146.08000000000001</v>
      </c>
      <c r="J76" s="10">
        <f t="shared" si="7"/>
        <v>4769.6000000000004</v>
      </c>
      <c r="K76" s="10">
        <v>482.25</v>
      </c>
      <c r="L76" s="10">
        <v>1604.95</v>
      </c>
      <c r="M76" s="10">
        <f t="shared" si="8"/>
        <v>2087.1999999999998</v>
      </c>
      <c r="N76" s="10">
        <f t="shared" si="10"/>
        <v>2682.4000000000005</v>
      </c>
    </row>
    <row r="77" spans="1:14">
      <c r="A77" s="9" t="s">
        <v>127</v>
      </c>
      <c r="B77" s="5" t="s">
        <v>128</v>
      </c>
      <c r="C77" s="10">
        <v>4240.95</v>
      </c>
      <c r="D77" s="10">
        <v>0</v>
      </c>
      <c r="E77" s="10">
        <v>0</v>
      </c>
      <c r="F77" s="10">
        <v>0</v>
      </c>
      <c r="G77" s="10">
        <v>239.43</v>
      </c>
      <c r="H77" s="10">
        <v>158.49</v>
      </c>
      <c r="I77" s="10">
        <v>146.08000000000001</v>
      </c>
      <c r="J77" s="10">
        <f t="shared" si="7"/>
        <v>4784.95</v>
      </c>
      <c r="K77" s="10">
        <v>485</v>
      </c>
      <c r="L77" s="10">
        <v>2260.5500000000002</v>
      </c>
      <c r="M77" s="10">
        <f t="shared" si="8"/>
        <v>2745.55</v>
      </c>
      <c r="N77" s="10">
        <f t="shared" si="10"/>
        <v>2039.3999999999996</v>
      </c>
    </row>
    <row r="78" spans="1:14">
      <c r="A78" s="9" t="s">
        <v>129</v>
      </c>
      <c r="B78" s="5" t="s">
        <v>130</v>
      </c>
      <c r="C78" s="10">
        <v>3961.5</v>
      </c>
      <c r="D78" s="10">
        <v>0</v>
      </c>
      <c r="E78" s="10">
        <v>0</v>
      </c>
      <c r="F78" s="10">
        <v>264.10000000000002</v>
      </c>
      <c r="G78" s="10">
        <v>239.43</v>
      </c>
      <c r="H78" s="10">
        <v>158.49</v>
      </c>
      <c r="I78" s="10">
        <v>109.56</v>
      </c>
      <c r="J78" s="10">
        <f t="shared" si="7"/>
        <v>4733.0800000000008</v>
      </c>
      <c r="K78" s="10">
        <v>475.71</v>
      </c>
      <c r="L78" s="10">
        <v>492.77</v>
      </c>
      <c r="M78" s="10">
        <f t="shared" si="8"/>
        <v>968.48</v>
      </c>
      <c r="N78" s="10">
        <f t="shared" si="10"/>
        <v>3764.6000000000008</v>
      </c>
    </row>
    <row r="79" spans="1:14">
      <c r="A79" s="9" t="s">
        <v>131</v>
      </c>
      <c r="B79" s="5" t="s">
        <v>132</v>
      </c>
      <c r="C79" s="10">
        <v>3961.5</v>
      </c>
      <c r="D79" s="10">
        <v>0</v>
      </c>
      <c r="E79" s="10">
        <v>66.03</v>
      </c>
      <c r="F79" s="10">
        <v>264.10000000000002</v>
      </c>
      <c r="G79" s="10">
        <v>239.43</v>
      </c>
      <c r="H79" s="10">
        <v>158.49</v>
      </c>
      <c r="I79" s="10">
        <v>109.56</v>
      </c>
      <c r="J79" s="10">
        <f t="shared" si="7"/>
        <v>4799.1100000000006</v>
      </c>
      <c r="K79" s="10">
        <v>487.54</v>
      </c>
      <c r="L79" s="10">
        <v>1716.37</v>
      </c>
      <c r="M79" s="10">
        <f t="shared" si="8"/>
        <v>2203.91</v>
      </c>
      <c r="N79" s="10">
        <f t="shared" si="10"/>
        <v>2595.2000000000007</v>
      </c>
    </row>
    <row r="80" spans="1:14">
      <c r="A80" s="9" t="s">
        <v>133</v>
      </c>
      <c r="B80" s="5" t="s">
        <v>134</v>
      </c>
      <c r="C80" s="10">
        <v>4196.25</v>
      </c>
      <c r="D80" s="10">
        <v>209.81</v>
      </c>
      <c r="E80" s="10">
        <v>69.94</v>
      </c>
      <c r="F80" s="10">
        <v>279.75</v>
      </c>
      <c r="G80" s="10">
        <v>249.74</v>
      </c>
      <c r="H80" s="10">
        <v>166.37</v>
      </c>
      <c r="I80" s="10">
        <v>109.56</v>
      </c>
      <c r="J80" s="10">
        <f t="shared" si="7"/>
        <v>5281.42</v>
      </c>
      <c r="K80" s="10">
        <v>580.85</v>
      </c>
      <c r="L80" s="10">
        <v>1815.37</v>
      </c>
      <c r="M80" s="10">
        <f t="shared" si="8"/>
        <v>2396.2199999999998</v>
      </c>
      <c r="N80" s="10">
        <f t="shared" si="10"/>
        <v>2885.2000000000003</v>
      </c>
    </row>
    <row r="81" spans="1:14">
      <c r="A81" s="9" t="s">
        <v>135</v>
      </c>
      <c r="B81" s="5" t="s">
        <v>136</v>
      </c>
      <c r="C81" s="10">
        <v>4196.25</v>
      </c>
      <c r="D81" s="10">
        <v>0</v>
      </c>
      <c r="E81" s="10">
        <v>0</v>
      </c>
      <c r="F81" s="10">
        <v>0</v>
      </c>
      <c r="G81" s="10">
        <v>239.43</v>
      </c>
      <c r="H81" s="10">
        <v>158.49</v>
      </c>
      <c r="I81" s="10">
        <v>109.56</v>
      </c>
      <c r="J81" s="10">
        <f t="shared" si="7"/>
        <v>4703.7300000000005</v>
      </c>
      <c r="K81" s="10">
        <v>470.45</v>
      </c>
      <c r="L81" s="10">
        <v>522.28</v>
      </c>
      <c r="M81" s="10">
        <f t="shared" si="8"/>
        <v>992.73</v>
      </c>
      <c r="N81" s="10">
        <f t="shared" si="10"/>
        <v>3711.0000000000005</v>
      </c>
    </row>
    <row r="82" spans="1:14">
      <c r="A82" s="9" t="s">
        <v>137</v>
      </c>
      <c r="B82" s="5" t="s">
        <v>138</v>
      </c>
      <c r="C82" s="10">
        <v>5300.1</v>
      </c>
      <c r="D82" s="10">
        <v>766.89</v>
      </c>
      <c r="E82" s="10">
        <v>0</v>
      </c>
      <c r="F82" s="10">
        <v>353.34</v>
      </c>
      <c r="G82" s="10">
        <v>345.15</v>
      </c>
      <c r="H82" s="10">
        <v>232.65</v>
      </c>
      <c r="I82" s="10">
        <v>109.56</v>
      </c>
      <c r="J82" s="10">
        <f t="shared" si="7"/>
        <v>7107.6900000000005</v>
      </c>
      <c r="K82" s="10">
        <v>970.94</v>
      </c>
      <c r="L82" s="10">
        <v>2260.75</v>
      </c>
      <c r="M82" s="10">
        <f t="shared" si="8"/>
        <v>3231.69</v>
      </c>
      <c r="N82" s="10">
        <f t="shared" si="10"/>
        <v>3876.0000000000005</v>
      </c>
    </row>
    <row r="83" spans="1:14">
      <c r="A83" s="9" t="s">
        <v>139</v>
      </c>
      <c r="B83" s="5" t="s">
        <v>140</v>
      </c>
      <c r="C83" s="10">
        <v>4241.1000000000004</v>
      </c>
      <c r="D83" s="10">
        <v>209.81</v>
      </c>
      <c r="E83" s="10">
        <v>0</v>
      </c>
      <c r="F83" s="10">
        <v>282.74</v>
      </c>
      <c r="G83" s="10">
        <v>260.56</v>
      </c>
      <c r="H83" s="10">
        <v>171.29</v>
      </c>
      <c r="I83" s="10">
        <v>109.56</v>
      </c>
      <c r="J83" s="10">
        <f t="shared" si="7"/>
        <v>5275.0600000000013</v>
      </c>
      <c r="K83" s="10">
        <v>579.49</v>
      </c>
      <c r="L83" s="10">
        <v>527.77</v>
      </c>
      <c r="M83" s="10">
        <f t="shared" si="8"/>
        <v>1107.26</v>
      </c>
      <c r="N83" s="10">
        <f t="shared" si="10"/>
        <v>4167.8000000000011</v>
      </c>
    </row>
    <row r="84" spans="1:14">
      <c r="A84" s="9" t="s">
        <v>141</v>
      </c>
      <c r="B84" s="5" t="s">
        <v>142</v>
      </c>
      <c r="C84" s="10">
        <v>4196.25</v>
      </c>
      <c r="D84" s="10">
        <v>0</v>
      </c>
      <c r="E84" s="10">
        <v>69.94</v>
      </c>
      <c r="F84" s="10">
        <v>0</v>
      </c>
      <c r="G84" s="10">
        <v>246.4</v>
      </c>
      <c r="H84" s="10">
        <v>167.14</v>
      </c>
      <c r="I84" s="10">
        <v>109.56</v>
      </c>
      <c r="J84" s="10">
        <f t="shared" si="7"/>
        <v>4789.29</v>
      </c>
      <c r="K84" s="10">
        <v>485.78</v>
      </c>
      <c r="L84" s="10">
        <v>2580.5100000000002</v>
      </c>
      <c r="M84" s="10">
        <f t="shared" si="8"/>
        <v>3066.29</v>
      </c>
      <c r="N84" s="10">
        <f t="shared" si="10"/>
        <v>1723</v>
      </c>
    </row>
    <row r="85" spans="1:14">
      <c r="A85" s="9" t="s">
        <v>143</v>
      </c>
      <c r="B85" s="5" t="s">
        <v>144</v>
      </c>
      <c r="C85" s="10">
        <v>3961.5</v>
      </c>
      <c r="D85" s="10">
        <v>0</v>
      </c>
      <c r="E85" s="10">
        <v>66.03</v>
      </c>
      <c r="F85" s="10">
        <v>0</v>
      </c>
      <c r="G85" s="10">
        <v>239.43</v>
      </c>
      <c r="H85" s="10">
        <v>158.49</v>
      </c>
      <c r="I85" s="10">
        <v>109.56</v>
      </c>
      <c r="J85" s="10">
        <f t="shared" si="7"/>
        <v>4535.01</v>
      </c>
      <c r="K85" s="10">
        <v>440.21</v>
      </c>
      <c r="L85" s="10">
        <v>1814</v>
      </c>
      <c r="M85" s="10">
        <f t="shared" si="8"/>
        <v>2254.21</v>
      </c>
      <c r="N85" s="10">
        <f t="shared" si="10"/>
        <v>2280.8000000000002</v>
      </c>
    </row>
    <row r="86" spans="1:14">
      <c r="A86" s="9" t="s">
        <v>145</v>
      </c>
      <c r="B86" s="5" t="s">
        <v>146</v>
      </c>
      <c r="C86" s="10">
        <v>3961.5</v>
      </c>
      <c r="D86" s="10">
        <v>0</v>
      </c>
      <c r="E86" s="10">
        <v>0</v>
      </c>
      <c r="F86" s="10">
        <v>0</v>
      </c>
      <c r="G86" s="10">
        <v>239.43</v>
      </c>
      <c r="H86" s="10">
        <v>158.49</v>
      </c>
      <c r="I86" s="10">
        <v>109.56</v>
      </c>
      <c r="J86" s="10">
        <f t="shared" si="7"/>
        <v>4468.9800000000005</v>
      </c>
      <c r="K86" s="10">
        <v>428.38</v>
      </c>
      <c r="L86" s="10">
        <v>1860.4</v>
      </c>
      <c r="M86" s="10">
        <f t="shared" si="8"/>
        <v>2288.7800000000002</v>
      </c>
      <c r="N86" s="10">
        <f t="shared" si="10"/>
        <v>2180.2000000000003</v>
      </c>
    </row>
    <row r="87" spans="1:14">
      <c r="A87" s="9" t="s">
        <v>147</v>
      </c>
      <c r="B87" s="5" t="s">
        <v>148</v>
      </c>
      <c r="C87" s="10">
        <v>4196.25</v>
      </c>
      <c r="D87" s="10">
        <v>0</v>
      </c>
      <c r="E87" s="10">
        <v>69.94</v>
      </c>
      <c r="F87" s="10">
        <v>0</v>
      </c>
      <c r="G87" s="10">
        <v>250.36</v>
      </c>
      <c r="H87" s="10">
        <v>167.14</v>
      </c>
      <c r="I87" s="10">
        <v>109.56</v>
      </c>
      <c r="J87" s="10">
        <f t="shared" si="7"/>
        <v>4793.25</v>
      </c>
      <c r="K87" s="10">
        <v>486.49</v>
      </c>
      <c r="L87" s="10">
        <v>2110.36</v>
      </c>
      <c r="M87" s="10">
        <f t="shared" si="8"/>
        <v>2596.8500000000004</v>
      </c>
      <c r="N87" s="10">
        <f t="shared" si="10"/>
        <v>2196.3999999999996</v>
      </c>
    </row>
    <row r="88" spans="1:14">
      <c r="A88" s="9" t="s">
        <v>149</v>
      </c>
      <c r="B88" s="5" t="s">
        <v>150</v>
      </c>
      <c r="C88" s="10">
        <v>3961.5</v>
      </c>
      <c r="D88" s="10">
        <v>0</v>
      </c>
      <c r="E88" s="10">
        <v>66.03</v>
      </c>
      <c r="F88" s="10">
        <v>264.10000000000002</v>
      </c>
      <c r="G88" s="10">
        <v>239.42</v>
      </c>
      <c r="H88" s="10">
        <v>158.49</v>
      </c>
      <c r="I88" s="10">
        <v>109.56</v>
      </c>
      <c r="J88" s="10">
        <f t="shared" si="7"/>
        <v>4799.1000000000004</v>
      </c>
      <c r="K88" s="10">
        <v>487.54</v>
      </c>
      <c r="L88" s="10">
        <v>3315.76</v>
      </c>
      <c r="M88" s="10">
        <f t="shared" si="8"/>
        <v>3803.3</v>
      </c>
      <c r="N88" s="10">
        <f t="shared" si="10"/>
        <v>995.80000000000018</v>
      </c>
    </row>
    <row r="89" spans="1:14">
      <c r="A89" s="9" t="s">
        <v>151</v>
      </c>
      <c r="B89" s="5" t="s">
        <v>152</v>
      </c>
      <c r="C89" s="10">
        <v>4219.3500000000004</v>
      </c>
      <c r="D89" s="10">
        <v>0</v>
      </c>
      <c r="E89" s="10">
        <v>0</v>
      </c>
      <c r="F89" s="10">
        <v>281.29000000000002</v>
      </c>
      <c r="G89" s="10">
        <v>239.42</v>
      </c>
      <c r="H89" s="10">
        <v>158.49</v>
      </c>
      <c r="I89" s="10">
        <v>73.040000000000006</v>
      </c>
      <c r="J89" s="10">
        <f t="shared" si="7"/>
        <v>4971.59</v>
      </c>
      <c r="K89" s="10">
        <v>518.45000000000005</v>
      </c>
      <c r="L89" s="10">
        <v>1768.54</v>
      </c>
      <c r="M89" s="10">
        <f t="shared" si="8"/>
        <v>2286.9899999999998</v>
      </c>
      <c r="N89" s="10">
        <f t="shared" si="10"/>
        <v>2684.6000000000004</v>
      </c>
    </row>
    <row r="90" spans="1:14">
      <c r="A90" s="9" t="s">
        <v>153</v>
      </c>
      <c r="B90" s="5" t="s">
        <v>154</v>
      </c>
      <c r="C90" s="10">
        <v>4104.3</v>
      </c>
      <c r="D90" s="10">
        <v>0</v>
      </c>
      <c r="E90" s="10">
        <v>68.41</v>
      </c>
      <c r="F90" s="10">
        <v>273.62</v>
      </c>
      <c r="G90" s="10">
        <v>247.52</v>
      </c>
      <c r="H90" s="10">
        <v>165.33</v>
      </c>
      <c r="I90" s="10">
        <v>73.040000000000006</v>
      </c>
      <c r="J90" s="10">
        <f t="shared" si="7"/>
        <v>4932.22</v>
      </c>
      <c r="K90" s="10">
        <v>511.39</v>
      </c>
      <c r="L90" s="10">
        <v>2613.0299999999997</v>
      </c>
      <c r="M90" s="10">
        <f t="shared" si="8"/>
        <v>3124.4199999999996</v>
      </c>
      <c r="N90" s="10">
        <f t="shared" si="10"/>
        <v>1807.8000000000006</v>
      </c>
    </row>
    <row r="91" spans="1:14">
      <c r="A91" s="9" t="s">
        <v>155</v>
      </c>
      <c r="B91" s="5" t="s">
        <v>156</v>
      </c>
      <c r="C91" s="10">
        <v>3961.5</v>
      </c>
      <c r="D91" s="10">
        <v>0</v>
      </c>
      <c r="E91" s="10">
        <v>132.05000000000001</v>
      </c>
      <c r="F91" s="10">
        <v>0</v>
      </c>
      <c r="G91" s="10">
        <v>239.43</v>
      </c>
      <c r="H91" s="10">
        <v>158.49</v>
      </c>
      <c r="I91" s="10">
        <v>73.040000000000006</v>
      </c>
      <c r="J91" s="10">
        <f t="shared" si="7"/>
        <v>4564.51</v>
      </c>
      <c r="K91" s="10">
        <v>445.5</v>
      </c>
      <c r="L91" s="10">
        <v>1601.81</v>
      </c>
      <c r="M91" s="10">
        <f t="shared" si="8"/>
        <v>2047.31</v>
      </c>
      <c r="N91" s="10">
        <f t="shared" si="10"/>
        <v>2517.2000000000003</v>
      </c>
    </row>
    <row r="92" spans="1:14">
      <c r="A92" s="9" t="s">
        <v>157</v>
      </c>
      <c r="B92" s="5" t="s">
        <v>158</v>
      </c>
      <c r="C92" s="10">
        <v>3961.5</v>
      </c>
      <c r="D92" s="10">
        <v>0</v>
      </c>
      <c r="E92" s="10">
        <v>0</v>
      </c>
      <c r="F92" s="10">
        <v>0</v>
      </c>
      <c r="G92" s="10">
        <v>239.43</v>
      </c>
      <c r="H92" s="10">
        <v>158.49</v>
      </c>
      <c r="I92" s="10">
        <v>73.040000000000006</v>
      </c>
      <c r="J92" s="10">
        <f t="shared" si="7"/>
        <v>4432.46</v>
      </c>
      <c r="K92" s="10">
        <v>421.84</v>
      </c>
      <c r="L92" s="10">
        <v>1091.02</v>
      </c>
      <c r="M92" s="10">
        <f t="shared" si="8"/>
        <v>1512.86</v>
      </c>
      <c r="N92" s="10">
        <f t="shared" si="10"/>
        <v>2919.6000000000004</v>
      </c>
    </row>
    <row r="93" spans="1:14">
      <c r="A93" s="9" t="s">
        <v>159</v>
      </c>
      <c r="B93" s="5" t="s">
        <v>160</v>
      </c>
      <c r="C93" s="10">
        <v>3961.5</v>
      </c>
      <c r="D93" s="10">
        <v>0</v>
      </c>
      <c r="E93" s="10">
        <v>0</v>
      </c>
      <c r="F93" s="10">
        <v>0</v>
      </c>
      <c r="G93" s="10">
        <v>239.43</v>
      </c>
      <c r="H93" s="10">
        <v>158.49</v>
      </c>
      <c r="I93" s="10">
        <v>73.040000000000006</v>
      </c>
      <c r="J93" s="10">
        <f t="shared" si="7"/>
        <v>4432.46</v>
      </c>
      <c r="K93" s="10">
        <v>421.84</v>
      </c>
      <c r="L93" s="10">
        <v>2566.42</v>
      </c>
      <c r="M93" s="10">
        <f t="shared" si="8"/>
        <v>2988.26</v>
      </c>
      <c r="N93" s="10">
        <f t="shared" si="10"/>
        <v>1444.1999999999998</v>
      </c>
    </row>
    <row r="94" spans="1:14">
      <c r="A94" s="9" t="s">
        <v>161</v>
      </c>
      <c r="B94" s="5" t="s">
        <v>162</v>
      </c>
      <c r="C94" s="10">
        <v>3961.5</v>
      </c>
      <c r="D94" s="10">
        <v>0</v>
      </c>
      <c r="E94" s="10">
        <v>0</v>
      </c>
      <c r="F94" s="10">
        <v>264.10000000000002</v>
      </c>
      <c r="G94" s="10">
        <v>239.43</v>
      </c>
      <c r="H94" s="10">
        <v>158.49</v>
      </c>
      <c r="I94" s="10">
        <v>0</v>
      </c>
      <c r="J94" s="10">
        <f t="shared" si="7"/>
        <v>4623.5200000000004</v>
      </c>
      <c r="K94" s="10">
        <v>456.08</v>
      </c>
      <c r="L94" s="10">
        <v>2685.84</v>
      </c>
      <c r="M94" s="10">
        <f t="shared" si="8"/>
        <v>3141.92</v>
      </c>
      <c r="N94" s="10">
        <f t="shared" si="10"/>
        <v>1481.6000000000004</v>
      </c>
    </row>
    <row r="95" spans="1:14">
      <c r="A95" s="9" t="s">
        <v>163</v>
      </c>
      <c r="B95" s="5" t="s">
        <v>164</v>
      </c>
      <c r="C95" s="10">
        <v>3961.5</v>
      </c>
      <c r="D95" s="10">
        <v>0</v>
      </c>
      <c r="E95" s="10">
        <v>0</v>
      </c>
      <c r="F95" s="10">
        <v>0</v>
      </c>
      <c r="G95" s="10">
        <v>239.43</v>
      </c>
      <c r="H95" s="10">
        <v>158.49</v>
      </c>
      <c r="I95" s="10">
        <v>0</v>
      </c>
      <c r="J95" s="10">
        <f t="shared" si="7"/>
        <v>4359.42</v>
      </c>
      <c r="K95" s="10">
        <v>408.75</v>
      </c>
      <c r="L95" s="10">
        <v>2221.87</v>
      </c>
      <c r="M95" s="10">
        <f t="shared" si="8"/>
        <v>2630.62</v>
      </c>
      <c r="N95" s="10">
        <f t="shared" si="10"/>
        <v>1728.8000000000002</v>
      </c>
    </row>
    <row r="96" spans="1:14">
      <c r="A96" s="9" t="s">
        <v>165</v>
      </c>
      <c r="B96" s="5" t="s">
        <v>166</v>
      </c>
      <c r="C96" s="10">
        <v>3961.5</v>
      </c>
      <c r="D96" s="10">
        <v>0</v>
      </c>
      <c r="E96" s="10">
        <v>0</v>
      </c>
      <c r="F96" s="10">
        <v>0</v>
      </c>
      <c r="G96" s="10">
        <v>239.43</v>
      </c>
      <c r="H96" s="10">
        <v>158.49</v>
      </c>
      <c r="I96" s="10">
        <v>0</v>
      </c>
      <c r="J96" s="10">
        <f t="shared" si="7"/>
        <v>4359.42</v>
      </c>
      <c r="K96" s="10">
        <v>408.75</v>
      </c>
      <c r="L96" s="10">
        <v>1593.87</v>
      </c>
      <c r="M96" s="10">
        <f t="shared" si="8"/>
        <v>2002.62</v>
      </c>
      <c r="N96" s="10">
        <f t="shared" si="10"/>
        <v>2356.8000000000002</v>
      </c>
    </row>
    <row r="97" spans="1:14">
      <c r="A97" s="9" t="s">
        <v>167</v>
      </c>
      <c r="B97" s="5" t="s">
        <v>168</v>
      </c>
      <c r="C97" s="10">
        <v>3961.5</v>
      </c>
      <c r="D97" s="10">
        <v>0</v>
      </c>
      <c r="E97" s="10">
        <v>132.05000000000001</v>
      </c>
      <c r="F97" s="10">
        <v>0</v>
      </c>
      <c r="G97" s="10">
        <v>239.43</v>
      </c>
      <c r="H97" s="10">
        <v>158.49</v>
      </c>
      <c r="I97" s="10">
        <v>0</v>
      </c>
      <c r="J97" s="10">
        <f t="shared" si="7"/>
        <v>4491.47</v>
      </c>
      <c r="K97" s="10">
        <v>432.41</v>
      </c>
      <c r="L97" s="10">
        <v>493.06</v>
      </c>
      <c r="M97" s="10">
        <f t="shared" si="8"/>
        <v>925.47</v>
      </c>
      <c r="N97" s="10">
        <f t="shared" si="10"/>
        <v>3566</v>
      </c>
    </row>
    <row r="98" spans="1:14">
      <c r="A98" s="9" t="s">
        <v>169</v>
      </c>
      <c r="B98" s="5" t="s">
        <v>170</v>
      </c>
      <c r="C98" s="10">
        <v>3961.5</v>
      </c>
      <c r="D98" s="10">
        <v>0</v>
      </c>
      <c r="E98" s="10">
        <v>66.03</v>
      </c>
      <c r="F98" s="10">
        <v>0</v>
      </c>
      <c r="G98" s="10">
        <v>239.43</v>
      </c>
      <c r="H98" s="10">
        <v>158.49</v>
      </c>
      <c r="I98" s="10">
        <v>0</v>
      </c>
      <c r="J98" s="10">
        <f t="shared" si="7"/>
        <v>4425.45</v>
      </c>
      <c r="K98" s="10">
        <v>420.58</v>
      </c>
      <c r="L98" s="10">
        <v>1934.47</v>
      </c>
      <c r="M98" s="10">
        <f t="shared" si="8"/>
        <v>2355.0500000000002</v>
      </c>
      <c r="N98" s="10">
        <f t="shared" si="10"/>
        <v>2070.3999999999996</v>
      </c>
    </row>
    <row r="99" spans="1:14">
      <c r="A99" s="9" t="s">
        <v>171</v>
      </c>
      <c r="B99" s="5" t="s">
        <v>172</v>
      </c>
      <c r="C99" s="10">
        <v>3208.65</v>
      </c>
      <c r="D99" s="10">
        <v>0</v>
      </c>
      <c r="E99" s="10">
        <v>53.48</v>
      </c>
      <c r="F99" s="10">
        <v>0</v>
      </c>
      <c r="G99" s="10">
        <v>239.43</v>
      </c>
      <c r="H99" s="10">
        <v>158.49</v>
      </c>
      <c r="I99" s="10">
        <v>0</v>
      </c>
      <c r="J99" s="10">
        <f t="shared" si="7"/>
        <v>3660.05</v>
      </c>
      <c r="K99" s="10">
        <v>294.64</v>
      </c>
      <c r="L99" s="10">
        <v>1075.4100000000001</v>
      </c>
      <c r="M99" s="10">
        <f t="shared" si="8"/>
        <v>1370.0500000000002</v>
      </c>
      <c r="N99" s="10">
        <f t="shared" si="10"/>
        <v>2290</v>
      </c>
    </row>
    <row r="100" spans="1:14">
      <c r="A100" s="6"/>
      <c r="B100" s="11" t="s">
        <v>14</v>
      </c>
      <c r="C100" s="12">
        <f>SUM(C42:C99)</f>
        <v>263927.25000000006</v>
      </c>
      <c r="D100" s="12">
        <f t="shared" ref="D100:N100" si="11">SUM(D42:D99)</f>
        <v>2403.62</v>
      </c>
      <c r="E100" s="12">
        <f t="shared" si="11"/>
        <v>1550.06</v>
      </c>
      <c r="F100" s="12">
        <f t="shared" si="11"/>
        <v>6469.17</v>
      </c>
      <c r="G100" s="12">
        <f t="shared" si="11"/>
        <v>14852.240000000007</v>
      </c>
      <c r="H100" s="12">
        <f t="shared" si="11"/>
        <v>9997.809999999994</v>
      </c>
      <c r="I100" s="12">
        <f t="shared" si="11"/>
        <v>6317.9600000000037</v>
      </c>
      <c r="J100" s="12">
        <f t="shared" si="11"/>
        <v>305518.11000000004</v>
      </c>
      <c r="K100" s="12">
        <f t="shared" si="11"/>
        <v>34429.340000000011</v>
      </c>
      <c r="L100" s="12">
        <f t="shared" si="11"/>
        <v>102280.76999999996</v>
      </c>
      <c r="M100" s="12">
        <f t="shared" si="11"/>
        <v>136710.10999999996</v>
      </c>
      <c r="N100" s="12">
        <f t="shared" si="11"/>
        <v>168807.99999999997</v>
      </c>
    </row>
    <row r="101" spans="1:14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10"/>
      <c r="M101" s="5"/>
      <c r="N101" s="5"/>
    </row>
    <row r="102" spans="1:14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10"/>
      <c r="M102" s="5"/>
      <c r="N102" s="5"/>
    </row>
    <row r="103" spans="1:14">
      <c r="A103" s="8" t="s">
        <v>239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10"/>
      <c r="M103" s="5"/>
      <c r="N103" s="5"/>
    </row>
    <row r="104" spans="1:14">
      <c r="A104" s="9" t="s">
        <v>175</v>
      </c>
      <c r="B104" s="5" t="s">
        <v>176</v>
      </c>
      <c r="C104" s="10">
        <v>3961.5</v>
      </c>
      <c r="D104" s="10">
        <v>0</v>
      </c>
      <c r="E104" s="10">
        <v>66.03</v>
      </c>
      <c r="F104" s="10">
        <v>0</v>
      </c>
      <c r="G104" s="10">
        <v>239.43</v>
      </c>
      <c r="H104" s="10">
        <v>158.49</v>
      </c>
      <c r="I104" s="10">
        <v>146.08000000000001</v>
      </c>
      <c r="J104" s="10">
        <f t="shared" ref="J104:J114" si="12">SUM(C104:I104)</f>
        <v>4571.53</v>
      </c>
      <c r="K104" s="10">
        <v>446.76</v>
      </c>
      <c r="L104" s="10">
        <v>1738.97</v>
      </c>
      <c r="M104" s="10">
        <f t="shared" ref="M104:M114" si="13">SUM(K104+L104)</f>
        <v>2185.73</v>
      </c>
      <c r="N104" s="10">
        <f t="shared" ref="N104:N114" si="14">SUM(J104-M104)</f>
        <v>2385.7999999999997</v>
      </c>
    </row>
    <row r="105" spans="1:14">
      <c r="A105" s="9" t="s">
        <v>177</v>
      </c>
      <c r="B105" s="5" t="s">
        <v>178</v>
      </c>
      <c r="C105" s="10">
        <v>3961.5</v>
      </c>
      <c r="D105" s="10">
        <v>0</v>
      </c>
      <c r="E105" s="10">
        <v>66.03</v>
      </c>
      <c r="F105" s="10">
        <v>0</v>
      </c>
      <c r="G105" s="10">
        <v>239.43</v>
      </c>
      <c r="H105" s="10">
        <v>158.49</v>
      </c>
      <c r="I105" s="10">
        <v>146.08000000000001</v>
      </c>
      <c r="J105" s="10">
        <f t="shared" si="12"/>
        <v>4571.53</v>
      </c>
      <c r="K105" s="10">
        <v>446.76</v>
      </c>
      <c r="L105" s="10">
        <v>492.96999999999997</v>
      </c>
      <c r="M105" s="10">
        <f t="shared" si="13"/>
        <v>939.73</v>
      </c>
      <c r="N105" s="10">
        <f t="shared" si="14"/>
        <v>3631.7999999999997</v>
      </c>
    </row>
    <row r="106" spans="1:14">
      <c r="A106" s="9" t="s">
        <v>179</v>
      </c>
      <c r="B106" s="5" t="s">
        <v>180</v>
      </c>
      <c r="C106" s="10">
        <v>4241.1000000000004</v>
      </c>
      <c r="D106" s="10">
        <v>0</v>
      </c>
      <c r="E106" s="10">
        <v>0</v>
      </c>
      <c r="F106" s="10">
        <v>0</v>
      </c>
      <c r="G106" s="10">
        <v>260.2</v>
      </c>
      <c r="H106" s="10">
        <v>176.79</v>
      </c>
      <c r="I106" s="10">
        <v>146.08000000000001</v>
      </c>
      <c r="J106" s="10">
        <f t="shared" si="12"/>
        <v>4824.17</v>
      </c>
      <c r="K106" s="10">
        <v>492.03</v>
      </c>
      <c r="L106" s="10">
        <v>2535.94</v>
      </c>
      <c r="M106" s="10">
        <f t="shared" si="13"/>
        <v>3027.9700000000003</v>
      </c>
      <c r="N106" s="10">
        <f t="shared" si="14"/>
        <v>1796.1999999999998</v>
      </c>
    </row>
    <row r="107" spans="1:14">
      <c r="A107" s="9" t="s">
        <v>181</v>
      </c>
      <c r="B107" s="5" t="s">
        <v>182</v>
      </c>
      <c r="C107" s="10">
        <v>4196.3999999999996</v>
      </c>
      <c r="D107" s="10">
        <v>0</v>
      </c>
      <c r="E107" s="10">
        <v>0</v>
      </c>
      <c r="F107" s="10">
        <v>0</v>
      </c>
      <c r="G107" s="10">
        <v>239.43</v>
      </c>
      <c r="H107" s="10">
        <v>158.49</v>
      </c>
      <c r="I107" s="10">
        <v>182.6</v>
      </c>
      <c r="J107" s="10">
        <f t="shared" si="12"/>
        <v>4776.92</v>
      </c>
      <c r="K107" s="10">
        <v>483.56</v>
      </c>
      <c r="L107" s="10">
        <v>958.95999999999992</v>
      </c>
      <c r="M107" s="10">
        <f t="shared" si="13"/>
        <v>1442.52</v>
      </c>
      <c r="N107" s="10">
        <f t="shared" si="14"/>
        <v>3334.4</v>
      </c>
    </row>
    <row r="108" spans="1:14">
      <c r="A108" s="9" t="s">
        <v>183</v>
      </c>
      <c r="B108" s="5" t="s">
        <v>184</v>
      </c>
      <c r="C108" s="10">
        <v>4104.3</v>
      </c>
      <c r="D108" s="10">
        <v>0</v>
      </c>
      <c r="E108" s="10">
        <v>0</v>
      </c>
      <c r="F108" s="10">
        <v>0</v>
      </c>
      <c r="G108" s="10">
        <v>239.43</v>
      </c>
      <c r="H108" s="10">
        <v>158.49</v>
      </c>
      <c r="I108" s="10">
        <v>146.08000000000001</v>
      </c>
      <c r="J108" s="10">
        <f t="shared" si="12"/>
        <v>4648.3</v>
      </c>
      <c r="K108" s="10">
        <v>460.52</v>
      </c>
      <c r="L108" s="10">
        <v>1755.18</v>
      </c>
      <c r="M108" s="10">
        <f t="shared" si="13"/>
        <v>2215.6999999999998</v>
      </c>
      <c r="N108" s="10">
        <f t="shared" si="14"/>
        <v>2432.6000000000004</v>
      </c>
    </row>
    <row r="109" spans="1:14">
      <c r="A109" s="9" t="s">
        <v>185</v>
      </c>
      <c r="B109" s="5" t="s">
        <v>186</v>
      </c>
      <c r="C109" s="10">
        <v>3961.5</v>
      </c>
      <c r="D109" s="10">
        <v>0</v>
      </c>
      <c r="E109" s="10">
        <v>0</v>
      </c>
      <c r="F109" s="10">
        <v>0</v>
      </c>
      <c r="G109" s="10">
        <v>239.43</v>
      </c>
      <c r="H109" s="10">
        <v>158.49</v>
      </c>
      <c r="I109" s="10">
        <v>146.08000000000001</v>
      </c>
      <c r="J109" s="10">
        <f t="shared" si="12"/>
        <v>4505.5</v>
      </c>
      <c r="K109" s="10">
        <v>434.93</v>
      </c>
      <c r="L109" s="10">
        <v>492.96999999999997</v>
      </c>
      <c r="M109" s="10">
        <f t="shared" si="13"/>
        <v>927.9</v>
      </c>
      <c r="N109" s="10">
        <f t="shared" si="14"/>
        <v>3577.6</v>
      </c>
    </row>
    <row r="110" spans="1:14">
      <c r="A110" s="9" t="s">
        <v>187</v>
      </c>
      <c r="B110" s="5" t="s">
        <v>188</v>
      </c>
      <c r="C110" s="10">
        <v>3961.5</v>
      </c>
      <c r="D110" s="10">
        <v>0</v>
      </c>
      <c r="E110" s="10">
        <v>0</v>
      </c>
      <c r="F110" s="10">
        <v>0</v>
      </c>
      <c r="G110" s="10">
        <v>239.43</v>
      </c>
      <c r="H110" s="10">
        <v>158.49</v>
      </c>
      <c r="I110" s="10">
        <v>146.08000000000001</v>
      </c>
      <c r="J110" s="10">
        <f t="shared" si="12"/>
        <v>4505.5</v>
      </c>
      <c r="K110" s="10">
        <v>434.93</v>
      </c>
      <c r="L110" s="10">
        <v>2880.77</v>
      </c>
      <c r="M110" s="10">
        <f t="shared" si="13"/>
        <v>3315.7</v>
      </c>
      <c r="N110" s="10">
        <f t="shared" si="14"/>
        <v>1189.8000000000002</v>
      </c>
    </row>
    <row r="111" spans="1:14">
      <c r="A111" s="9" t="s">
        <v>189</v>
      </c>
      <c r="B111" s="5" t="s">
        <v>190</v>
      </c>
      <c r="C111" s="10">
        <v>3961.5</v>
      </c>
      <c r="D111" s="10">
        <v>0</v>
      </c>
      <c r="E111" s="10">
        <v>66.03</v>
      </c>
      <c r="F111" s="10">
        <v>0</v>
      </c>
      <c r="G111" s="10">
        <v>224.32</v>
      </c>
      <c r="H111" s="10">
        <v>139.72</v>
      </c>
      <c r="I111" s="10">
        <v>109.56</v>
      </c>
      <c r="J111" s="10">
        <f t="shared" si="12"/>
        <v>4501.130000000001</v>
      </c>
      <c r="K111" s="10">
        <v>434.14</v>
      </c>
      <c r="L111" s="10">
        <v>1813.99</v>
      </c>
      <c r="M111" s="10">
        <f t="shared" si="13"/>
        <v>2248.13</v>
      </c>
      <c r="N111" s="10">
        <f t="shared" si="14"/>
        <v>2253.0000000000009</v>
      </c>
    </row>
    <row r="112" spans="1:14">
      <c r="A112" s="9" t="s">
        <v>191</v>
      </c>
      <c r="B112" s="5" t="s">
        <v>192</v>
      </c>
      <c r="C112" s="10">
        <v>3961.5</v>
      </c>
      <c r="D112" s="10">
        <v>0</v>
      </c>
      <c r="E112" s="10">
        <v>66.03</v>
      </c>
      <c r="F112" s="10">
        <v>0</v>
      </c>
      <c r="G112" s="10">
        <v>239.43</v>
      </c>
      <c r="H112" s="10">
        <v>158.49</v>
      </c>
      <c r="I112" s="10">
        <v>109.56</v>
      </c>
      <c r="J112" s="10">
        <f t="shared" si="12"/>
        <v>4535.01</v>
      </c>
      <c r="K112" s="10">
        <v>440.21</v>
      </c>
      <c r="L112" s="10">
        <v>1787.2</v>
      </c>
      <c r="M112" s="10">
        <f t="shared" si="13"/>
        <v>2227.41</v>
      </c>
      <c r="N112" s="10">
        <f t="shared" si="14"/>
        <v>2307.6000000000004</v>
      </c>
    </row>
    <row r="113" spans="1:14">
      <c r="A113" s="9" t="s">
        <v>193</v>
      </c>
      <c r="B113" s="5" t="s">
        <v>194</v>
      </c>
      <c r="C113" s="10">
        <v>3961.5</v>
      </c>
      <c r="D113" s="10">
        <v>0</v>
      </c>
      <c r="E113" s="10">
        <v>66.03</v>
      </c>
      <c r="F113" s="10">
        <v>0</v>
      </c>
      <c r="G113" s="10">
        <v>239.43</v>
      </c>
      <c r="H113" s="10">
        <v>158.49</v>
      </c>
      <c r="I113" s="10">
        <v>109.56</v>
      </c>
      <c r="J113" s="10">
        <f t="shared" si="12"/>
        <v>4535.01</v>
      </c>
      <c r="K113" s="10">
        <v>440.21</v>
      </c>
      <c r="L113" s="10">
        <v>1739</v>
      </c>
      <c r="M113" s="10">
        <f t="shared" si="13"/>
        <v>2179.21</v>
      </c>
      <c r="N113" s="10">
        <f t="shared" si="14"/>
        <v>2355.8000000000002</v>
      </c>
    </row>
    <row r="114" spans="1:14">
      <c r="A114" s="9" t="s">
        <v>195</v>
      </c>
      <c r="B114" s="5" t="s">
        <v>196</v>
      </c>
      <c r="C114" s="10">
        <v>3961.5</v>
      </c>
      <c r="D114" s="10">
        <v>0</v>
      </c>
      <c r="E114" s="10">
        <v>0</v>
      </c>
      <c r="F114" s="10">
        <v>0</v>
      </c>
      <c r="G114" s="10">
        <v>239.43</v>
      </c>
      <c r="H114" s="10">
        <v>158.49</v>
      </c>
      <c r="I114" s="10">
        <v>109.56</v>
      </c>
      <c r="J114" s="10">
        <f t="shared" si="12"/>
        <v>4468.9800000000005</v>
      </c>
      <c r="K114" s="10">
        <v>428.38</v>
      </c>
      <c r="L114" s="10">
        <v>1893</v>
      </c>
      <c r="M114" s="10">
        <f t="shared" si="13"/>
        <v>2321.38</v>
      </c>
      <c r="N114" s="10">
        <f t="shared" si="14"/>
        <v>2147.6000000000004</v>
      </c>
    </row>
    <row r="115" spans="1:14">
      <c r="A115" s="6"/>
      <c r="B115" s="11" t="s">
        <v>14</v>
      </c>
      <c r="C115" s="12">
        <f>SUM(C104:C114)</f>
        <v>44233.8</v>
      </c>
      <c r="D115" s="12">
        <f t="shared" ref="D115:N115" si="15">SUM(D104:D114)</f>
        <v>0</v>
      </c>
      <c r="E115" s="12">
        <f t="shared" si="15"/>
        <v>330.15</v>
      </c>
      <c r="F115" s="12">
        <f t="shared" si="15"/>
        <v>0</v>
      </c>
      <c r="G115" s="12">
        <f t="shared" si="15"/>
        <v>2639.39</v>
      </c>
      <c r="H115" s="12">
        <f t="shared" si="15"/>
        <v>1742.92</v>
      </c>
      <c r="I115" s="12">
        <f t="shared" si="15"/>
        <v>1497.32</v>
      </c>
      <c r="J115" s="12">
        <f t="shared" si="15"/>
        <v>50443.580000000009</v>
      </c>
      <c r="K115" s="12">
        <f t="shared" si="15"/>
        <v>4942.4299999999994</v>
      </c>
      <c r="L115" s="12">
        <f t="shared" si="15"/>
        <v>18088.95</v>
      </c>
      <c r="M115" s="12">
        <f t="shared" si="15"/>
        <v>23031.38</v>
      </c>
      <c r="N115" s="12">
        <f t="shared" si="15"/>
        <v>27412.199999999997</v>
      </c>
    </row>
    <row r="116" spans="1:14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10"/>
      <c r="M116" s="5"/>
      <c r="N116" s="5"/>
    </row>
    <row r="117" spans="1:14">
      <c r="A117" s="8" t="s">
        <v>240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10"/>
      <c r="M117" s="5"/>
      <c r="N117" s="5"/>
    </row>
    <row r="118" spans="1:14">
      <c r="A118" s="9" t="s">
        <v>197</v>
      </c>
      <c r="B118" s="5" t="s">
        <v>198</v>
      </c>
      <c r="C118" s="10">
        <v>14074.2</v>
      </c>
      <c r="D118" s="10">
        <v>0</v>
      </c>
      <c r="E118" s="10">
        <v>0</v>
      </c>
      <c r="F118" s="10">
        <v>0</v>
      </c>
      <c r="G118" s="10">
        <v>494.02</v>
      </c>
      <c r="H118" s="10">
        <v>351.6</v>
      </c>
      <c r="I118" s="10">
        <v>0</v>
      </c>
      <c r="J118" s="10">
        <f t="shared" ref="J118:J132" si="16">SUM(C118:I118)</f>
        <v>14919.820000000002</v>
      </c>
      <c r="K118" s="10">
        <v>2740.51</v>
      </c>
      <c r="L118" s="10">
        <v>1618.51</v>
      </c>
      <c r="M118" s="10">
        <f t="shared" ref="M118:M132" si="17">SUM(K118+L118)</f>
        <v>4359.0200000000004</v>
      </c>
      <c r="N118" s="10">
        <f t="shared" ref="N118:N132" si="18">SUM(J118-M118)</f>
        <v>10560.800000000001</v>
      </c>
    </row>
    <row r="119" spans="1:14">
      <c r="A119" s="9" t="s">
        <v>199</v>
      </c>
      <c r="B119" s="5" t="s">
        <v>200</v>
      </c>
      <c r="C119" s="10">
        <v>5243.85</v>
      </c>
      <c r="D119" s="10">
        <v>0</v>
      </c>
      <c r="E119" s="10">
        <v>174.8</v>
      </c>
      <c r="F119" s="10">
        <v>0</v>
      </c>
      <c r="G119" s="10">
        <v>321.62</v>
      </c>
      <c r="H119" s="10">
        <v>251.61</v>
      </c>
      <c r="I119" s="10">
        <v>109.56</v>
      </c>
      <c r="J119" s="10">
        <f t="shared" si="16"/>
        <v>6101.4400000000005</v>
      </c>
      <c r="K119" s="10">
        <v>756</v>
      </c>
      <c r="L119" s="10">
        <v>653.64</v>
      </c>
      <c r="M119" s="10">
        <f t="shared" si="17"/>
        <v>1409.6399999999999</v>
      </c>
      <c r="N119" s="10">
        <f t="shared" si="18"/>
        <v>4691.8000000000011</v>
      </c>
    </row>
    <row r="120" spans="1:14">
      <c r="A120" s="9" t="s">
        <v>201</v>
      </c>
      <c r="B120" s="5" t="s">
        <v>202</v>
      </c>
      <c r="C120" s="10">
        <v>4532.3999999999996</v>
      </c>
      <c r="D120" s="10">
        <v>0</v>
      </c>
      <c r="E120" s="10">
        <v>151.08000000000001</v>
      </c>
      <c r="F120" s="10">
        <v>0</v>
      </c>
      <c r="G120" s="10">
        <v>260.52</v>
      </c>
      <c r="H120" s="10">
        <v>174.55</v>
      </c>
      <c r="I120" s="10">
        <v>146.08000000000001</v>
      </c>
      <c r="J120" s="10">
        <f t="shared" si="16"/>
        <v>5264.63</v>
      </c>
      <c r="K120" s="10">
        <v>577.26</v>
      </c>
      <c r="L120" s="10">
        <v>2000.17</v>
      </c>
      <c r="M120" s="10">
        <f t="shared" si="17"/>
        <v>2577.4300000000003</v>
      </c>
      <c r="N120" s="10">
        <f t="shared" si="18"/>
        <v>2687.2</v>
      </c>
    </row>
    <row r="121" spans="1:14">
      <c r="A121" s="9" t="s">
        <v>203</v>
      </c>
      <c r="B121" s="5" t="s">
        <v>204</v>
      </c>
      <c r="C121" s="10">
        <v>4532.3999999999996</v>
      </c>
      <c r="D121" s="10">
        <v>0</v>
      </c>
      <c r="E121" s="10">
        <v>75.540000000000006</v>
      </c>
      <c r="F121" s="10">
        <v>0</v>
      </c>
      <c r="G121" s="10">
        <v>260.52</v>
      </c>
      <c r="H121" s="10">
        <v>174.55</v>
      </c>
      <c r="I121" s="10">
        <v>73.040000000000006</v>
      </c>
      <c r="J121" s="10">
        <f t="shared" si="16"/>
        <v>5116.0499999999993</v>
      </c>
      <c r="K121" s="10">
        <v>545.53</v>
      </c>
      <c r="L121" s="10">
        <v>3066.52</v>
      </c>
      <c r="M121" s="10">
        <f t="shared" si="17"/>
        <v>3612.05</v>
      </c>
      <c r="N121" s="10">
        <f t="shared" si="18"/>
        <v>1503.9999999999991</v>
      </c>
    </row>
    <row r="122" spans="1:14">
      <c r="A122" s="9" t="s">
        <v>205</v>
      </c>
      <c r="B122" s="5" t="s">
        <v>206</v>
      </c>
      <c r="C122" s="10">
        <v>3421.8</v>
      </c>
      <c r="D122" s="10">
        <v>0</v>
      </c>
      <c r="E122" s="10">
        <v>0</v>
      </c>
      <c r="F122" s="10">
        <v>0</v>
      </c>
      <c r="G122" s="10">
        <v>243</v>
      </c>
      <c r="H122" s="10">
        <v>156.5</v>
      </c>
      <c r="I122" s="10">
        <v>73.040000000000006</v>
      </c>
      <c r="J122" s="10">
        <f t="shared" si="16"/>
        <v>3894.34</v>
      </c>
      <c r="K122" s="10">
        <v>332.12</v>
      </c>
      <c r="L122" s="10">
        <v>426.02</v>
      </c>
      <c r="M122" s="10">
        <f t="shared" si="17"/>
        <v>758.14</v>
      </c>
      <c r="N122" s="10">
        <f t="shared" si="18"/>
        <v>3136.2000000000003</v>
      </c>
    </row>
    <row r="123" spans="1:14">
      <c r="A123" s="9" t="s">
        <v>207</v>
      </c>
      <c r="B123" s="5" t="s">
        <v>208</v>
      </c>
      <c r="C123" s="10">
        <v>3421.8</v>
      </c>
      <c r="D123" s="10">
        <v>0</v>
      </c>
      <c r="E123" s="10">
        <v>0</v>
      </c>
      <c r="F123" s="10">
        <v>0</v>
      </c>
      <c r="G123" s="10">
        <v>243</v>
      </c>
      <c r="H123" s="10">
        <v>156.5</v>
      </c>
      <c r="I123" s="10">
        <v>73.040000000000006</v>
      </c>
      <c r="J123" s="10">
        <f t="shared" si="16"/>
        <v>3894.34</v>
      </c>
      <c r="K123" s="10">
        <v>332.12</v>
      </c>
      <c r="L123" s="10">
        <v>2117.62</v>
      </c>
      <c r="M123" s="10">
        <f t="shared" si="17"/>
        <v>2449.7399999999998</v>
      </c>
      <c r="N123" s="10">
        <f t="shared" si="18"/>
        <v>1444.6000000000004</v>
      </c>
    </row>
    <row r="124" spans="1:14">
      <c r="A124" s="9" t="s">
        <v>209</v>
      </c>
      <c r="B124" s="5" t="s">
        <v>210</v>
      </c>
      <c r="C124" s="10">
        <v>3421.8</v>
      </c>
      <c r="D124" s="10">
        <v>0</v>
      </c>
      <c r="E124" s="10">
        <v>0</v>
      </c>
      <c r="F124" s="10">
        <v>0</v>
      </c>
      <c r="G124" s="10">
        <v>243</v>
      </c>
      <c r="H124" s="10">
        <v>156.5</v>
      </c>
      <c r="I124" s="10">
        <v>73.040000000000006</v>
      </c>
      <c r="J124" s="10">
        <f t="shared" si="16"/>
        <v>3894.34</v>
      </c>
      <c r="K124" s="10">
        <v>332.12</v>
      </c>
      <c r="L124" s="10">
        <v>1567.02</v>
      </c>
      <c r="M124" s="10">
        <f t="shared" si="17"/>
        <v>1899.1399999999999</v>
      </c>
      <c r="N124" s="10">
        <f t="shared" si="18"/>
        <v>1995.2000000000003</v>
      </c>
    </row>
    <row r="125" spans="1:14">
      <c r="A125" s="9" t="s">
        <v>211</v>
      </c>
      <c r="B125" s="5" t="s">
        <v>212</v>
      </c>
      <c r="C125" s="10">
        <v>3421.8</v>
      </c>
      <c r="D125" s="10">
        <v>0</v>
      </c>
      <c r="E125" s="10">
        <v>0</v>
      </c>
      <c r="F125" s="10">
        <v>0</v>
      </c>
      <c r="G125" s="10">
        <v>243</v>
      </c>
      <c r="H125" s="10">
        <v>156.5</v>
      </c>
      <c r="I125" s="10">
        <v>73.040000000000006</v>
      </c>
      <c r="J125" s="10">
        <f t="shared" si="16"/>
        <v>3894.34</v>
      </c>
      <c r="K125" s="10">
        <v>332.12</v>
      </c>
      <c r="L125" s="10">
        <v>1511.02</v>
      </c>
      <c r="M125" s="10">
        <f t="shared" si="17"/>
        <v>1843.1399999999999</v>
      </c>
      <c r="N125" s="10">
        <f t="shared" si="18"/>
        <v>2051.2000000000003</v>
      </c>
    </row>
    <row r="126" spans="1:14">
      <c r="A126" s="9" t="s">
        <v>213</v>
      </c>
      <c r="B126" s="5" t="s">
        <v>214</v>
      </c>
      <c r="C126" s="10">
        <v>3421.8</v>
      </c>
      <c r="D126" s="10">
        <v>0</v>
      </c>
      <c r="E126" s="10">
        <v>0</v>
      </c>
      <c r="F126" s="10">
        <v>0</v>
      </c>
      <c r="G126" s="10">
        <v>243</v>
      </c>
      <c r="H126" s="10">
        <v>156.5</v>
      </c>
      <c r="I126" s="10">
        <v>73.040000000000006</v>
      </c>
      <c r="J126" s="10">
        <f t="shared" si="16"/>
        <v>3894.34</v>
      </c>
      <c r="K126" s="10">
        <v>332.12</v>
      </c>
      <c r="L126" s="10">
        <v>1956.62</v>
      </c>
      <c r="M126" s="10">
        <f t="shared" si="17"/>
        <v>2288.7399999999998</v>
      </c>
      <c r="N126" s="10">
        <f t="shared" si="18"/>
        <v>1605.6000000000004</v>
      </c>
    </row>
    <row r="127" spans="1:14">
      <c r="A127" s="9" t="s">
        <v>215</v>
      </c>
      <c r="B127" s="5" t="s">
        <v>216</v>
      </c>
      <c r="C127" s="10">
        <v>3421.8</v>
      </c>
      <c r="D127" s="10">
        <v>0</v>
      </c>
      <c r="E127" s="10">
        <v>0</v>
      </c>
      <c r="F127" s="10">
        <v>0</v>
      </c>
      <c r="G127" s="10">
        <v>243</v>
      </c>
      <c r="H127" s="10">
        <v>156.5</v>
      </c>
      <c r="I127" s="10">
        <v>73.040000000000006</v>
      </c>
      <c r="J127" s="10">
        <f t="shared" si="16"/>
        <v>3894.34</v>
      </c>
      <c r="K127" s="10">
        <v>332.12</v>
      </c>
      <c r="L127" s="10">
        <v>1996.42</v>
      </c>
      <c r="M127" s="10">
        <f t="shared" si="17"/>
        <v>2328.54</v>
      </c>
      <c r="N127" s="10">
        <f t="shared" si="18"/>
        <v>1565.8000000000002</v>
      </c>
    </row>
    <row r="128" spans="1:14">
      <c r="A128" s="9" t="s">
        <v>217</v>
      </c>
      <c r="B128" s="5" t="s">
        <v>218</v>
      </c>
      <c r="C128" s="10">
        <v>3421.8</v>
      </c>
      <c r="D128" s="10">
        <v>0</v>
      </c>
      <c r="E128" s="10">
        <v>0</v>
      </c>
      <c r="F128" s="10">
        <v>0</v>
      </c>
      <c r="G128" s="10">
        <v>243</v>
      </c>
      <c r="H128" s="10">
        <v>156.5</v>
      </c>
      <c r="I128" s="10">
        <v>73.040000000000006</v>
      </c>
      <c r="J128" s="10">
        <f t="shared" si="16"/>
        <v>3894.34</v>
      </c>
      <c r="K128" s="10">
        <v>332.12</v>
      </c>
      <c r="L128" s="10">
        <v>1567.02</v>
      </c>
      <c r="M128" s="10">
        <f t="shared" si="17"/>
        <v>1899.1399999999999</v>
      </c>
      <c r="N128" s="10">
        <f t="shared" si="18"/>
        <v>1995.2000000000003</v>
      </c>
    </row>
    <row r="129" spans="1:14">
      <c r="A129" s="9" t="s">
        <v>219</v>
      </c>
      <c r="B129" s="5" t="s">
        <v>220</v>
      </c>
      <c r="C129" s="10">
        <v>3421.8</v>
      </c>
      <c r="D129" s="10">
        <v>0</v>
      </c>
      <c r="E129" s="10">
        <v>0</v>
      </c>
      <c r="F129" s="10">
        <v>0</v>
      </c>
      <c r="G129" s="10">
        <v>243</v>
      </c>
      <c r="H129" s="10">
        <v>156.5</v>
      </c>
      <c r="I129" s="10">
        <v>73.040000000000006</v>
      </c>
      <c r="J129" s="10">
        <f t="shared" si="16"/>
        <v>3894.34</v>
      </c>
      <c r="K129" s="10">
        <v>332.12</v>
      </c>
      <c r="L129" s="10">
        <v>2050.02</v>
      </c>
      <c r="M129" s="10">
        <f t="shared" si="17"/>
        <v>2382.14</v>
      </c>
      <c r="N129" s="10">
        <f t="shared" si="18"/>
        <v>1512.2000000000003</v>
      </c>
    </row>
    <row r="130" spans="1:14">
      <c r="A130" s="9" t="s">
        <v>221</v>
      </c>
      <c r="B130" s="5" t="s">
        <v>222</v>
      </c>
      <c r="C130" s="10">
        <v>3421.8</v>
      </c>
      <c r="D130" s="10">
        <v>0</v>
      </c>
      <c r="E130" s="10">
        <v>0</v>
      </c>
      <c r="F130" s="10">
        <v>0</v>
      </c>
      <c r="G130" s="10">
        <v>243</v>
      </c>
      <c r="H130" s="10">
        <v>156.5</v>
      </c>
      <c r="I130" s="10">
        <v>73.040000000000006</v>
      </c>
      <c r="J130" s="10">
        <f t="shared" si="16"/>
        <v>3894.34</v>
      </c>
      <c r="K130" s="10">
        <v>332.12</v>
      </c>
      <c r="L130" s="10">
        <v>2050.02</v>
      </c>
      <c r="M130" s="10">
        <f t="shared" si="17"/>
        <v>2382.14</v>
      </c>
      <c r="N130" s="10">
        <f t="shared" si="18"/>
        <v>1512.2000000000003</v>
      </c>
    </row>
    <row r="131" spans="1:14">
      <c r="A131" s="9" t="s">
        <v>223</v>
      </c>
      <c r="B131" s="5" t="s">
        <v>224</v>
      </c>
      <c r="C131" s="10">
        <v>3421.8</v>
      </c>
      <c r="D131" s="10">
        <v>0</v>
      </c>
      <c r="E131" s="10">
        <v>0</v>
      </c>
      <c r="F131" s="10">
        <v>0</v>
      </c>
      <c r="G131" s="10">
        <v>243</v>
      </c>
      <c r="H131" s="10">
        <v>156.5</v>
      </c>
      <c r="I131" s="10">
        <v>73.040000000000006</v>
      </c>
      <c r="J131" s="10">
        <f t="shared" si="16"/>
        <v>3894.34</v>
      </c>
      <c r="K131" s="10">
        <v>332.12</v>
      </c>
      <c r="L131" s="10">
        <v>1511.02</v>
      </c>
      <c r="M131" s="10">
        <f t="shared" si="17"/>
        <v>1843.1399999999999</v>
      </c>
      <c r="N131" s="10">
        <f t="shared" si="18"/>
        <v>2051.2000000000003</v>
      </c>
    </row>
    <row r="132" spans="1:14">
      <c r="A132" s="9" t="s">
        <v>225</v>
      </c>
      <c r="B132" s="5" t="s">
        <v>226</v>
      </c>
      <c r="C132" s="10">
        <v>6493.2</v>
      </c>
      <c r="D132" s="10">
        <v>0</v>
      </c>
      <c r="E132" s="10">
        <v>0</v>
      </c>
      <c r="F132" s="10">
        <v>0</v>
      </c>
      <c r="G132" s="10">
        <v>344.01</v>
      </c>
      <c r="H132" s="10">
        <v>279.51</v>
      </c>
      <c r="I132" s="10">
        <v>0</v>
      </c>
      <c r="J132" s="10">
        <f t="shared" si="16"/>
        <v>7116.72</v>
      </c>
      <c r="K132" s="10">
        <v>972.87</v>
      </c>
      <c r="L132" s="10">
        <v>1163.8499999999999</v>
      </c>
      <c r="M132" s="10">
        <f t="shared" si="17"/>
        <v>2136.7199999999998</v>
      </c>
      <c r="N132" s="10">
        <f t="shared" si="18"/>
        <v>4980</v>
      </c>
    </row>
    <row r="133" spans="1:14">
      <c r="A133" s="6"/>
      <c r="B133" s="11" t="s">
        <v>14</v>
      </c>
      <c r="C133" s="12">
        <f>SUM(C118:C132)</f>
        <v>69094.050000000032</v>
      </c>
      <c r="D133" s="12">
        <f t="shared" ref="D133:N133" si="19">SUM(D118:D132)</f>
        <v>0</v>
      </c>
      <c r="E133" s="12">
        <f t="shared" si="19"/>
        <v>401.42</v>
      </c>
      <c r="F133" s="12">
        <f t="shared" si="19"/>
        <v>0</v>
      </c>
      <c r="G133" s="12">
        <f t="shared" si="19"/>
        <v>4110.6899999999996</v>
      </c>
      <c r="H133" s="12">
        <f t="shared" si="19"/>
        <v>2796.8199999999997</v>
      </c>
      <c r="I133" s="12">
        <f t="shared" si="19"/>
        <v>1059.08</v>
      </c>
      <c r="J133" s="12">
        <f t="shared" si="19"/>
        <v>77462.059999999969</v>
      </c>
      <c r="K133" s="12">
        <f t="shared" si="19"/>
        <v>8913.369999999999</v>
      </c>
      <c r="L133" s="12">
        <f t="shared" si="19"/>
        <v>25255.489999999998</v>
      </c>
      <c r="M133" s="12">
        <f t="shared" si="19"/>
        <v>34168.86</v>
      </c>
      <c r="N133" s="12">
        <f t="shared" si="19"/>
        <v>43293.2</v>
      </c>
    </row>
    <row r="134" spans="1:14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10"/>
      <c r="M134" s="5"/>
      <c r="N134" s="5"/>
    </row>
    <row r="135" spans="1:14">
      <c r="A135" s="8" t="s">
        <v>241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10"/>
      <c r="M135" s="5"/>
      <c r="N135" s="5"/>
    </row>
    <row r="136" spans="1:14">
      <c r="A136" s="9" t="s">
        <v>227</v>
      </c>
      <c r="B136" s="5" t="s">
        <v>228</v>
      </c>
      <c r="C136" s="10">
        <v>3961.5</v>
      </c>
      <c r="D136" s="10">
        <v>0</v>
      </c>
      <c r="E136" s="10">
        <v>0</v>
      </c>
      <c r="F136" s="10">
        <v>0</v>
      </c>
      <c r="G136" s="10">
        <v>239.43</v>
      </c>
      <c r="H136" s="10">
        <v>158.49</v>
      </c>
      <c r="I136" s="10">
        <v>0</v>
      </c>
      <c r="J136" s="10">
        <f t="shared" ref="J136" si="20">SUM(C136:I136)</f>
        <v>4359.42</v>
      </c>
      <c r="K136" s="10">
        <v>408.75</v>
      </c>
      <c r="L136" s="10">
        <v>7.0000000000000007E-2</v>
      </c>
      <c r="M136" s="10">
        <f t="shared" ref="M136" si="21">SUM(K136+L136)</f>
        <v>408.82</v>
      </c>
      <c r="N136" s="10">
        <f t="shared" ref="N136" si="22">SUM(J136-M136)</f>
        <v>3950.6</v>
      </c>
    </row>
    <row r="137" spans="1:14">
      <c r="A137" s="6"/>
      <c r="B137" s="11" t="s">
        <v>14</v>
      </c>
      <c r="C137" s="12">
        <f>SUM(C136)</f>
        <v>3961.5</v>
      </c>
      <c r="D137" s="12">
        <f t="shared" ref="D137:K137" si="23">SUM(D136)</f>
        <v>0</v>
      </c>
      <c r="E137" s="12">
        <f t="shared" si="23"/>
        <v>0</v>
      </c>
      <c r="F137" s="12">
        <f t="shared" si="23"/>
        <v>0</v>
      </c>
      <c r="G137" s="12">
        <f t="shared" si="23"/>
        <v>239.43</v>
      </c>
      <c r="H137" s="12">
        <f t="shared" si="23"/>
        <v>158.49</v>
      </c>
      <c r="I137" s="12">
        <f t="shared" si="23"/>
        <v>0</v>
      </c>
      <c r="J137" s="12">
        <f t="shared" si="23"/>
        <v>4359.42</v>
      </c>
      <c r="K137" s="12">
        <f t="shared" si="23"/>
        <v>408.75</v>
      </c>
      <c r="L137" s="12">
        <f t="shared" ref="L137" si="24">SUM(L136)</f>
        <v>7.0000000000000007E-2</v>
      </c>
      <c r="M137" s="12">
        <f t="shared" ref="M137" si="25">SUM(M136)</f>
        <v>408.82</v>
      </c>
      <c r="N137" s="12">
        <f t="shared" ref="N137" si="26">SUM(N136)</f>
        <v>3950.6</v>
      </c>
    </row>
    <row r="138" spans="1:14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0"/>
      <c r="M138" s="5"/>
      <c r="N138" s="5"/>
    </row>
    <row r="139" spans="1:14">
      <c r="A139" s="5"/>
      <c r="B139" s="11" t="s">
        <v>229</v>
      </c>
      <c r="C139" s="12">
        <f>SUM(C14+C39+C100+C115+C133+C137)</f>
        <v>528098.40000000014</v>
      </c>
      <c r="D139" s="12">
        <f t="shared" ref="D139:N139" si="27">SUM(D14+D39+D100+D115+D133+D137)</f>
        <v>2403.62</v>
      </c>
      <c r="E139" s="12">
        <f t="shared" si="27"/>
        <v>3539.42</v>
      </c>
      <c r="F139" s="12">
        <f t="shared" si="27"/>
        <v>6469.17</v>
      </c>
      <c r="G139" s="12">
        <f t="shared" si="27"/>
        <v>29171.930000000004</v>
      </c>
      <c r="H139" s="12">
        <f t="shared" si="27"/>
        <v>19807.699999999993</v>
      </c>
      <c r="I139" s="12">
        <f t="shared" si="27"/>
        <v>11321.200000000003</v>
      </c>
      <c r="J139" s="12">
        <f t="shared" si="27"/>
        <v>600811.44000000006</v>
      </c>
      <c r="K139" s="12">
        <f t="shared" si="27"/>
        <v>71539.860000000015</v>
      </c>
      <c r="L139" s="12">
        <f t="shared" si="27"/>
        <v>198229.18</v>
      </c>
      <c r="M139" s="12">
        <f t="shared" si="27"/>
        <v>269769.03999999998</v>
      </c>
      <c r="N139" s="12">
        <f t="shared" si="27"/>
        <v>331042.39999999997</v>
      </c>
    </row>
    <row r="141" spans="1:14">
      <c r="C141" s="1" t="s">
        <v>230</v>
      </c>
      <c r="D141" s="1" t="s">
        <v>230</v>
      </c>
      <c r="E141" s="1" t="s">
        <v>230</v>
      </c>
      <c r="F141" s="1" t="s">
        <v>230</v>
      </c>
      <c r="G141" s="1" t="s">
        <v>230</v>
      </c>
      <c r="H141" s="1" t="s">
        <v>230</v>
      </c>
      <c r="I141" s="1" t="s">
        <v>230</v>
      </c>
      <c r="J141" s="1" t="s">
        <v>230</v>
      </c>
      <c r="K141" s="1" t="s">
        <v>230</v>
      </c>
      <c r="M141" s="1" t="s">
        <v>230</v>
      </c>
      <c r="N141" s="1" t="s">
        <v>230</v>
      </c>
    </row>
    <row r="142" spans="1:14">
      <c r="A142" s="2" t="s">
        <v>230</v>
      </c>
      <c r="B142" s="1" t="s">
        <v>230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</sheetData>
  <mergeCells count="4">
    <mergeCell ref="A5:N5"/>
    <mergeCell ref="A1:N1"/>
    <mergeCell ref="A2:M2"/>
    <mergeCell ref="A3:N3"/>
  </mergeCells>
  <pageMargins left="0.7" right="0.7" top="0.75" bottom="0.75" header="0.3" footer="0.3"/>
  <pageSetup orientation="landscape" verticalDpi="0" r:id="rId1"/>
  <ignoredErrors>
    <ignoredError sqref="A11:A13 A17:A38 A42:A99 A104:A114 A118:A132 A1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chely</dc:creator>
  <cp:lastModifiedBy>chely</cp:lastModifiedBy>
  <cp:lastPrinted>2016-11-16T17:45:21Z</cp:lastPrinted>
  <dcterms:created xsi:type="dcterms:W3CDTF">2016-11-16T17:32:41Z</dcterms:created>
  <dcterms:modified xsi:type="dcterms:W3CDTF">2016-11-16T17:52:55Z</dcterms:modified>
</cp:coreProperties>
</file>