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4\Documents\NOMINASPARQUETRANSPARENCIA\2016\"/>
    </mc:Choice>
  </mc:AlternateContent>
  <bookViews>
    <workbookView xWindow="0" yWindow="0" windowWidth="2040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L134" i="1" l="1"/>
  <c r="L136" i="1" s="1"/>
  <c r="M134" i="1"/>
  <c r="M136" i="1" s="1"/>
  <c r="N134" i="1"/>
  <c r="N136" i="1"/>
  <c r="L116" i="1"/>
  <c r="M116" i="1"/>
  <c r="N116" i="1"/>
  <c r="L101" i="1"/>
  <c r="M101" i="1"/>
  <c r="N101" i="1"/>
  <c r="L37" i="1"/>
  <c r="M37" i="1"/>
  <c r="N37" i="1"/>
  <c r="L12" i="1"/>
  <c r="M12" i="1"/>
  <c r="N12" i="1"/>
  <c r="M11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0" i="1"/>
  <c r="D134" i="1" l="1"/>
  <c r="E134" i="1"/>
  <c r="F134" i="1"/>
  <c r="G134" i="1"/>
  <c r="H134" i="1"/>
  <c r="I134" i="1"/>
  <c r="K134" i="1"/>
  <c r="C134" i="1"/>
  <c r="N128" i="1"/>
  <c r="N120" i="1"/>
  <c r="J133" i="1"/>
  <c r="N133" i="1" s="1"/>
  <c r="J132" i="1"/>
  <c r="N132" i="1" s="1"/>
  <c r="J131" i="1"/>
  <c r="J130" i="1"/>
  <c r="J129" i="1"/>
  <c r="N129" i="1" s="1"/>
  <c r="J128" i="1"/>
  <c r="J127" i="1"/>
  <c r="J126" i="1"/>
  <c r="J125" i="1"/>
  <c r="N125" i="1" s="1"/>
  <c r="J124" i="1"/>
  <c r="N124" i="1" s="1"/>
  <c r="J123" i="1"/>
  <c r="J122" i="1"/>
  <c r="J121" i="1"/>
  <c r="N121" i="1" s="1"/>
  <c r="J120" i="1"/>
  <c r="J119" i="1"/>
  <c r="D116" i="1"/>
  <c r="E116" i="1"/>
  <c r="F116" i="1"/>
  <c r="G116" i="1"/>
  <c r="H116" i="1"/>
  <c r="I116" i="1"/>
  <c r="K116" i="1"/>
  <c r="C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D101" i="1"/>
  <c r="E101" i="1"/>
  <c r="F101" i="1"/>
  <c r="G101" i="1"/>
  <c r="H101" i="1"/>
  <c r="I101" i="1"/>
  <c r="K101" i="1"/>
  <c r="C101" i="1"/>
  <c r="N99" i="1"/>
  <c r="N98" i="1"/>
  <c r="N95" i="1"/>
  <c r="N91" i="1"/>
  <c r="N90" i="1"/>
  <c r="N87" i="1"/>
  <c r="N83" i="1"/>
  <c r="N82" i="1"/>
  <c r="N79" i="1"/>
  <c r="N75" i="1"/>
  <c r="N74" i="1"/>
  <c r="N71" i="1"/>
  <c r="N67" i="1"/>
  <c r="N66" i="1"/>
  <c r="N63" i="1"/>
  <c r="N59" i="1"/>
  <c r="N58" i="1"/>
  <c r="N55" i="1"/>
  <c r="N51" i="1"/>
  <c r="N50" i="1"/>
  <c r="N47" i="1"/>
  <c r="N43" i="1"/>
  <c r="N42" i="1"/>
  <c r="J100" i="1"/>
  <c r="J99" i="1"/>
  <c r="J98" i="1"/>
  <c r="J97" i="1"/>
  <c r="J96" i="1"/>
  <c r="J95" i="1"/>
  <c r="J94" i="1"/>
  <c r="N94" i="1" s="1"/>
  <c r="J93" i="1"/>
  <c r="J92" i="1"/>
  <c r="J91" i="1"/>
  <c r="J90" i="1"/>
  <c r="J89" i="1"/>
  <c r="J88" i="1"/>
  <c r="J87" i="1"/>
  <c r="J86" i="1"/>
  <c r="N86" i="1" s="1"/>
  <c r="J85" i="1"/>
  <c r="J84" i="1"/>
  <c r="J83" i="1"/>
  <c r="J82" i="1"/>
  <c r="J81" i="1"/>
  <c r="J80" i="1"/>
  <c r="J79" i="1"/>
  <c r="J78" i="1"/>
  <c r="N78" i="1" s="1"/>
  <c r="J77" i="1"/>
  <c r="J76" i="1"/>
  <c r="J75" i="1"/>
  <c r="J74" i="1"/>
  <c r="J73" i="1"/>
  <c r="J72" i="1"/>
  <c r="J71" i="1"/>
  <c r="J70" i="1"/>
  <c r="N70" i="1" s="1"/>
  <c r="J69" i="1"/>
  <c r="J68" i="1"/>
  <c r="J67" i="1"/>
  <c r="J66" i="1"/>
  <c r="J65" i="1"/>
  <c r="J64" i="1"/>
  <c r="J63" i="1"/>
  <c r="J62" i="1"/>
  <c r="N62" i="1" s="1"/>
  <c r="J61" i="1"/>
  <c r="J60" i="1"/>
  <c r="J59" i="1"/>
  <c r="J58" i="1"/>
  <c r="J57" i="1"/>
  <c r="J56" i="1"/>
  <c r="J55" i="1"/>
  <c r="J54" i="1"/>
  <c r="N54" i="1" s="1"/>
  <c r="J53" i="1"/>
  <c r="J52" i="1"/>
  <c r="J51" i="1"/>
  <c r="J50" i="1"/>
  <c r="J49" i="1"/>
  <c r="J48" i="1"/>
  <c r="J47" i="1"/>
  <c r="J46" i="1"/>
  <c r="N46" i="1" s="1"/>
  <c r="J45" i="1"/>
  <c r="J44" i="1"/>
  <c r="J43" i="1"/>
  <c r="J42" i="1"/>
  <c r="J41" i="1"/>
  <c r="J40" i="1"/>
  <c r="D37" i="1"/>
  <c r="E37" i="1"/>
  <c r="F37" i="1"/>
  <c r="G37" i="1"/>
  <c r="H37" i="1"/>
  <c r="I37" i="1"/>
  <c r="K37" i="1"/>
  <c r="C37" i="1"/>
  <c r="N30" i="1"/>
  <c r="N29" i="1"/>
  <c r="N22" i="1"/>
  <c r="N21" i="1"/>
  <c r="J36" i="1"/>
  <c r="J35" i="1"/>
  <c r="J34" i="1"/>
  <c r="N34" i="1" s="1"/>
  <c r="J33" i="1"/>
  <c r="N33" i="1" s="1"/>
  <c r="J32" i="1"/>
  <c r="J31" i="1"/>
  <c r="J30" i="1"/>
  <c r="J29" i="1"/>
  <c r="J28" i="1"/>
  <c r="J27" i="1"/>
  <c r="J26" i="1"/>
  <c r="N26" i="1" s="1"/>
  <c r="J25" i="1"/>
  <c r="N25" i="1" s="1"/>
  <c r="J24" i="1"/>
  <c r="J23" i="1"/>
  <c r="J22" i="1"/>
  <c r="J21" i="1"/>
  <c r="J20" i="1"/>
  <c r="J19" i="1"/>
  <c r="J18" i="1"/>
  <c r="N18" i="1" s="1"/>
  <c r="J17" i="1"/>
  <c r="N17" i="1" s="1"/>
  <c r="J16" i="1"/>
  <c r="J15" i="1"/>
  <c r="J37" i="1" s="1"/>
  <c r="D12" i="1"/>
  <c r="E12" i="1"/>
  <c r="F12" i="1"/>
  <c r="G12" i="1"/>
  <c r="H12" i="1"/>
  <c r="I12" i="1"/>
  <c r="K12" i="1"/>
  <c r="J11" i="1"/>
  <c r="J10" i="1"/>
  <c r="N10" i="1" s="1"/>
  <c r="C12" i="1"/>
  <c r="K136" i="1" l="1"/>
  <c r="C136" i="1"/>
  <c r="I136" i="1"/>
  <c r="E136" i="1"/>
  <c r="J116" i="1"/>
  <c r="J134" i="1"/>
  <c r="F136" i="1"/>
  <c r="H136" i="1"/>
  <c r="D136" i="1"/>
  <c r="J101" i="1"/>
  <c r="N31" i="1"/>
  <c r="N35" i="1"/>
  <c r="N32" i="1"/>
  <c r="N36" i="1"/>
  <c r="G136" i="1"/>
  <c r="N107" i="1"/>
  <c r="N115" i="1"/>
  <c r="J12" i="1"/>
  <c r="J136" i="1" s="1"/>
  <c r="N15" i="1"/>
  <c r="N19" i="1"/>
  <c r="N23" i="1"/>
  <c r="N27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1" i="1"/>
  <c r="N11" i="1"/>
  <c r="N16" i="1"/>
  <c r="N20" i="1"/>
  <c r="N24" i="1"/>
  <c r="N28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5" i="1"/>
  <c r="N109" i="1"/>
  <c r="N113" i="1"/>
  <c r="N122" i="1"/>
  <c r="N126" i="1"/>
  <c r="N130" i="1"/>
  <c r="N106" i="1"/>
  <c r="N110" i="1"/>
  <c r="N114" i="1"/>
  <c r="N119" i="1"/>
  <c r="N123" i="1"/>
  <c r="N127" i="1"/>
  <c r="N131" i="1"/>
</calcChain>
</file>

<file path=xl/sharedStrings.xml><?xml version="1.0" encoding="utf-8"?>
<sst xmlns="http://schemas.openxmlformats.org/spreadsheetml/2006/main" count="266" uniqueCount="249">
  <si>
    <t>Código</t>
  </si>
  <si>
    <t>Empleado</t>
  </si>
  <si>
    <t>Sueldo</t>
  </si>
  <si>
    <t>Despensa</t>
  </si>
  <si>
    <t>Pasaje</t>
  </si>
  <si>
    <t>Quinquenio</t>
  </si>
  <si>
    <t>I.S.R.</t>
  </si>
  <si>
    <t>*NETO*</t>
  </si>
  <si>
    <t>100</t>
  </si>
  <si>
    <t>Navarro Duran Efrain</t>
  </si>
  <si>
    <t>109</t>
  </si>
  <si>
    <t>Quintero Zamora Ramon</t>
  </si>
  <si>
    <t>Total Depto</t>
  </si>
  <si>
    <t>108</t>
  </si>
  <si>
    <t>Morales Sanchez Francisco Fabian</t>
  </si>
  <si>
    <t>202</t>
  </si>
  <si>
    <t>Haro Spence Lizzeth</t>
  </si>
  <si>
    <t>203</t>
  </si>
  <si>
    <t>Ramirez Cervantes Araceli</t>
  </si>
  <si>
    <t>210</t>
  </si>
  <si>
    <t>Navarro Estrada Silvia Altagracia</t>
  </si>
  <si>
    <t>211</t>
  </si>
  <si>
    <t>Padilla Coronado Ma. De Lourdes</t>
  </si>
  <si>
    <t>212</t>
  </si>
  <si>
    <t>Ponce Cabrera Margarita</t>
  </si>
  <si>
    <t>213</t>
  </si>
  <si>
    <t>Reyes Lujano Eugenia Elisa</t>
  </si>
  <si>
    <t>214</t>
  </si>
  <si>
    <t>Ruiz Rivera Maria Teresa</t>
  </si>
  <si>
    <t>215</t>
  </si>
  <si>
    <t>Ruiz Rivera Socorro</t>
  </si>
  <si>
    <t>216</t>
  </si>
  <si>
    <t>Zavala Barajas Luz Elena</t>
  </si>
  <si>
    <t>217</t>
  </si>
  <si>
    <t>Anzaldo Arambula Silvia</t>
  </si>
  <si>
    <t>218</t>
  </si>
  <si>
    <t>Cortes Hernandez Guadalupe Purificacion</t>
  </si>
  <si>
    <t>220</t>
  </si>
  <si>
    <t>Ramirez Rojas Teresita De Jesus</t>
  </si>
  <si>
    <t>222</t>
  </si>
  <si>
    <t>Vargas Martinez Irma</t>
  </si>
  <si>
    <t>223</t>
  </si>
  <si>
    <t>Villalpando Franco Julia Esther</t>
  </si>
  <si>
    <t>230</t>
  </si>
  <si>
    <t>Lopez Celedon Ma. Socorro</t>
  </si>
  <si>
    <t>232</t>
  </si>
  <si>
    <t>Garcia Pantoja Ramon</t>
  </si>
  <si>
    <t>233</t>
  </si>
  <si>
    <t>Robles Fonseca Cindy Liliana</t>
  </si>
  <si>
    <t>237</t>
  </si>
  <si>
    <t>Canales Morales Claudia Lorena</t>
  </si>
  <si>
    <t>242</t>
  </si>
  <si>
    <t>Gonzalez Pulido Pamela</t>
  </si>
  <si>
    <t>244</t>
  </si>
  <si>
    <t>Cruz Infante Ana Ruth</t>
  </si>
  <si>
    <t>245</t>
  </si>
  <si>
    <t>Canal Toriz Francisco Javier</t>
  </si>
  <si>
    <t>221</t>
  </si>
  <si>
    <t>Rojas Galvez Maria Guadalupe</t>
  </si>
  <si>
    <t>227</t>
  </si>
  <si>
    <t>Ramirez Leon Ramon</t>
  </si>
  <si>
    <t>239</t>
  </si>
  <si>
    <t>Chavez Lopez Alfredo</t>
  </si>
  <si>
    <t>298</t>
  </si>
  <si>
    <t>Garcia Hernandez  Jorge</t>
  </si>
  <si>
    <t>299</t>
  </si>
  <si>
    <t>Uribe Moreno Flor Eden</t>
  </si>
  <si>
    <t>304</t>
  </si>
  <si>
    <t>Camacho Haro Victor German</t>
  </si>
  <si>
    <t>307</t>
  </si>
  <si>
    <t>Basulto Villarreal Nicolas</t>
  </si>
  <si>
    <t>309</t>
  </si>
  <si>
    <t>Gonzalez Delgado Francisco</t>
  </si>
  <si>
    <t>311</t>
  </si>
  <si>
    <t>Limon Torres J Guadalupe</t>
  </si>
  <si>
    <t>312</t>
  </si>
  <si>
    <t>Luna Casillas Crecencio</t>
  </si>
  <si>
    <t>314</t>
  </si>
  <si>
    <t>Camacho Cardenas Gil</t>
  </si>
  <si>
    <t>316</t>
  </si>
  <si>
    <t>Gonzalez Aguilar Roberto</t>
  </si>
  <si>
    <t>318</t>
  </si>
  <si>
    <t>Rangel Vazquez Luis Eduardo</t>
  </si>
  <si>
    <t>322</t>
  </si>
  <si>
    <t>Fajardo Guerra Juan Carlos</t>
  </si>
  <si>
    <t>323</t>
  </si>
  <si>
    <t>Juarez Enriquez Jorge Alberto</t>
  </si>
  <si>
    <t>324</t>
  </si>
  <si>
    <t>Mora Ponce Miguel Angel</t>
  </si>
  <si>
    <t>328</t>
  </si>
  <si>
    <t>Reynoso Chavez Jose Cruz</t>
  </si>
  <si>
    <t>331</t>
  </si>
  <si>
    <t>X Alejandre Gilberto</t>
  </si>
  <si>
    <t>332</t>
  </si>
  <si>
    <t>Cabrera Ortega Jose Concepcion</t>
  </si>
  <si>
    <t>336</t>
  </si>
  <si>
    <t>Arambula Carmona Alicia Teresita</t>
  </si>
  <si>
    <t>337</t>
  </si>
  <si>
    <t>Cisneros Lujano Ma. Del Socorro</t>
  </si>
  <si>
    <t>339</t>
  </si>
  <si>
    <t>Mendez Santiago Victor Alfonso</t>
  </si>
  <si>
    <t>341</t>
  </si>
  <si>
    <t>Alvarez Lopez Jose Luis</t>
  </si>
  <si>
    <t>342</t>
  </si>
  <si>
    <t>Basulto Avila Gerardo</t>
  </si>
  <si>
    <t>343</t>
  </si>
  <si>
    <t>Bautista Vega Francisco</t>
  </si>
  <si>
    <t>346</t>
  </si>
  <si>
    <t>Contreras Padilla Luis Enrique</t>
  </si>
  <si>
    <t>347</t>
  </si>
  <si>
    <t>Cortez Nuño Jose Fernando</t>
  </si>
  <si>
    <t>350</t>
  </si>
  <si>
    <t>Enriquez Enriquez Juan</t>
  </si>
  <si>
    <t>351</t>
  </si>
  <si>
    <t>Garcia Flores Martiniano</t>
  </si>
  <si>
    <t>354</t>
  </si>
  <si>
    <t>Gutierrez Nuñez Santana</t>
  </si>
  <si>
    <t>355</t>
  </si>
  <si>
    <t>Juarez Gomez Jose Luis</t>
  </si>
  <si>
    <t>357</t>
  </si>
  <si>
    <t>Limon Davalos Rodrigo</t>
  </si>
  <si>
    <t>359</t>
  </si>
  <si>
    <t>X Gonzalez Maria De Jesus</t>
  </si>
  <si>
    <t>361</t>
  </si>
  <si>
    <t>Luna Garcia Martin Salvador</t>
  </si>
  <si>
    <t>363</t>
  </si>
  <si>
    <t>Gaytan Sanchez Jose</t>
  </si>
  <si>
    <t>364</t>
  </si>
  <si>
    <t>Mayoral Mayoral Apolonio</t>
  </si>
  <si>
    <t>369</t>
  </si>
  <si>
    <t>Rodriguez Jauregui J Asencion</t>
  </si>
  <si>
    <t>371</t>
  </si>
  <si>
    <t>Sanchez Rodriguez J Guadalupe</t>
  </si>
  <si>
    <t>375</t>
  </si>
  <si>
    <t>Gonzalez Delgado Jose Trinidad</t>
  </si>
  <si>
    <t>376</t>
  </si>
  <si>
    <t>Larios Venegas Domingo</t>
  </si>
  <si>
    <t>378</t>
  </si>
  <si>
    <t>Lupercio Jimenez Juan Antonio</t>
  </si>
  <si>
    <t>379</t>
  </si>
  <si>
    <t>Garcia Zamora Julio</t>
  </si>
  <si>
    <t>380</t>
  </si>
  <si>
    <t>Silva Corona Rene</t>
  </si>
  <si>
    <t>381</t>
  </si>
  <si>
    <t>Ascencio Alvarado Manuel</t>
  </si>
  <si>
    <t>382</t>
  </si>
  <si>
    <t>Aguiñaga Villalobos Rafael</t>
  </si>
  <si>
    <t>383</t>
  </si>
  <si>
    <t>Cabrera Aguilar Juan Emanuel</t>
  </si>
  <si>
    <t>384</t>
  </si>
  <si>
    <t>Garcia Zamora J Jesus</t>
  </si>
  <si>
    <t>385</t>
  </si>
  <si>
    <t>Gonzalez Avila Ruben</t>
  </si>
  <si>
    <t>386</t>
  </si>
  <si>
    <t>Gonzalez Becerra Joaquin</t>
  </si>
  <si>
    <t>387</t>
  </si>
  <si>
    <t>Campos Ayala Jose</t>
  </si>
  <si>
    <t>388</t>
  </si>
  <si>
    <t>Lopez Alvarez Jose Juan</t>
  </si>
  <si>
    <t>389</t>
  </si>
  <si>
    <t>Meza Segura Alicia</t>
  </si>
  <si>
    <t>390</t>
  </si>
  <si>
    <t>Silva Torres Fernando</t>
  </si>
  <si>
    <t>391</t>
  </si>
  <si>
    <t>Garcia Saldaña Oswaldo</t>
  </si>
  <si>
    <t>392</t>
  </si>
  <si>
    <t>Rodriguez Martinez Mario</t>
  </si>
  <si>
    <t>394</t>
  </si>
  <si>
    <t>Banuet Ramirez Gustavo</t>
  </si>
  <si>
    <t>395</t>
  </si>
  <si>
    <t>Tapia Gomez Blanca Estela</t>
  </si>
  <si>
    <t>396</t>
  </si>
  <si>
    <t>Gonzalez Tapia Diego Alonso</t>
  </si>
  <si>
    <t>768</t>
  </si>
  <si>
    <t>Vicente López David</t>
  </si>
  <si>
    <t>770</t>
  </si>
  <si>
    <t>Camacho Reyes Ernesto</t>
  </si>
  <si>
    <t>771</t>
  </si>
  <si>
    <t>Martinez Cordova Montserrat</t>
  </si>
  <si>
    <t>503</t>
  </si>
  <si>
    <t>Gomez Garcia Elvira</t>
  </si>
  <si>
    <t>504</t>
  </si>
  <si>
    <t>Gomez X Rosa Alicia</t>
  </si>
  <si>
    <t>506</t>
  </si>
  <si>
    <t>Aguilar Barrera Ramiro</t>
  </si>
  <si>
    <t>507</t>
  </si>
  <si>
    <t>Gonzalez Avila Noel</t>
  </si>
  <si>
    <t>509</t>
  </si>
  <si>
    <t>Salazar De Anda Ernesto</t>
  </si>
  <si>
    <t>510</t>
  </si>
  <si>
    <t>Villalobos Medina Pedro</t>
  </si>
  <si>
    <t>511</t>
  </si>
  <si>
    <t>Zuñiga Aguilar Martin</t>
  </si>
  <si>
    <t>513</t>
  </si>
  <si>
    <t>Garcia Gutierrez Martha</t>
  </si>
  <si>
    <t>514</t>
  </si>
  <si>
    <t>Puentes Muñoz Otilia</t>
  </si>
  <si>
    <t>515</t>
  </si>
  <si>
    <t>Mendoza Torres Norma</t>
  </si>
  <si>
    <t>517</t>
  </si>
  <si>
    <t>Zuñiga Alatorre Marcos</t>
  </si>
  <si>
    <t>522</t>
  </si>
  <si>
    <t>Diaz Chavarria Nidia Nohemi</t>
  </si>
  <si>
    <t>400</t>
  </si>
  <si>
    <t>Gonzalez Aguayo Octavio</t>
  </si>
  <si>
    <t>403</t>
  </si>
  <si>
    <t>Perez Castañeda Alfonso Eliseo</t>
  </si>
  <si>
    <t>405</t>
  </si>
  <si>
    <t>Reyes Ruiz Carlos Martin</t>
  </si>
  <si>
    <t>407</t>
  </si>
  <si>
    <t>Ibarra Garcia Felipe De Jesus</t>
  </si>
  <si>
    <t>408</t>
  </si>
  <si>
    <t>Zavala Ramirez Daniel</t>
  </si>
  <si>
    <t>409</t>
  </si>
  <si>
    <t>Flores Sanchez Jorge Israel</t>
  </si>
  <si>
    <t>410</t>
  </si>
  <si>
    <t>Gomez Espericueta Javier</t>
  </si>
  <si>
    <t>411</t>
  </si>
  <si>
    <t>Arias Hernandez Omar Alejandro</t>
  </si>
  <si>
    <t>412</t>
  </si>
  <si>
    <t>Perez Cedano Hector Manuel</t>
  </si>
  <si>
    <t>413</t>
  </si>
  <si>
    <t>Garcia Flores Javier</t>
  </si>
  <si>
    <t>414</t>
  </si>
  <si>
    <t>Nuñez Rodriguez Leopoldo</t>
  </si>
  <si>
    <t>415</t>
  </si>
  <si>
    <t>Lopez Melendrez Jose Ricardo</t>
  </si>
  <si>
    <t>416</t>
  </si>
  <si>
    <t>Chapa Rojas Jose De Jesus</t>
  </si>
  <si>
    <t>417</t>
  </si>
  <si>
    <t>Barajas Mendoza Carlos Alberto</t>
  </si>
  <si>
    <t>418</t>
  </si>
  <si>
    <t>Espinosa Jaimes Noe</t>
  </si>
  <si>
    <t>Total Gral.</t>
  </si>
  <si>
    <t xml:space="preserve"> </t>
  </si>
  <si>
    <t>1 Dirección General</t>
  </si>
  <si>
    <t>2 Dir de Administración</t>
  </si>
  <si>
    <t>Horas 
extras</t>
  </si>
  <si>
    <t>Prima 
Domin</t>
  </si>
  <si>
    <t>Día 
fest/lab</t>
  </si>
  <si>
    <t>*TOTAL* 
*PERCEP*</t>
  </si>
  <si>
    <t>3 Dir de Mantenimiento</t>
  </si>
  <si>
    <t>5 Montenegro</t>
  </si>
  <si>
    <t>6 Dir Prom Deportiva</t>
  </si>
  <si>
    <t>*TOTAL* 
*DEDUCC*</t>
  </si>
  <si>
    <t>ORGANISMO OPERADOR DEL PARQUE DE LA SOLIDARIDAD</t>
  </si>
  <si>
    <t>Período del 16 al 31 de Mayo 2016.</t>
  </si>
  <si>
    <t>OTROS
DESCTOS</t>
  </si>
  <si>
    <t>OOP-920229-FH1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</si>
</sst>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49" fontId="4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164" fontId="4" fillId="3" borderId="0" xfId="0" applyNumberFormat="1" applyFont="1" applyFill="1"/>
    <xf numFmtId="0" fontId="0" fillId="3" borderId="0" xfId="0" applyFill="1" applyAlignment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1190625</xdr:colOff>
      <xdr:row>3</xdr:row>
      <xdr:rowOff>13688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9775" cy="651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0</xdr:row>
      <xdr:rowOff>28575</xdr:rowOff>
    </xdr:from>
    <xdr:to>
      <xdr:col>13</xdr:col>
      <xdr:colOff>523875</xdr:colOff>
      <xdr:row>5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15375" y="28575"/>
          <a:ext cx="11239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2" width="30.28515625" style="1" bestFit="1" customWidth="1"/>
    <col min="3" max="3" width="9.5703125" style="1" bestFit="1" customWidth="1"/>
    <col min="4" max="5" width="7.85546875" style="1" bestFit="1" customWidth="1"/>
    <col min="6" max="6" width="6.85546875" style="1" bestFit="1" customWidth="1"/>
    <col min="7" max="7" width="8.85546875" style="1" bestFit="1" customWidth="1"/>
    <col min="8" max="8" width="8.7109375" style="1" bestFit="1" customWidth="1"/>
    <col min="9" max="9" width="10" style="1" bestFit="1" customWidth="1"/>
    <col min="10" max="10" width="9.5703125" style="1" bestFit="1" customWidth="1"/>
    <col min="11" max="11" width="8.7109375" style="1" bestFit="1" customWidth="1"/>
    <col min="12" max="14" width="9.5703125" style="1" bestFit="1" customWidth="1"/>
    <col min="15" max="16384" width="11.42578125" style="1"/>
  </cols>
  <sheetData>
    <row r="1" spans="1:14" ht="24.95" customHeight="1" x14ac:dyDescent="0.2">
      <c r="A1" s="19" t="s">
        <v>245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.75" x14ac:dyDescent="0.2">
      <c r="A2" s="20" t="s">
        <v>234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ht="12.75" x14ac:dyDescent="0.2">
      <c r="A3" s="20" t="s">
        <v>246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" x14ac:dyDescent="0.25">
      <c r="A4" s="10"/>
      <c r="B4" s="18"/>
      <c r="C4" s="17"/>
      <c r="D4" s="17"/>
      <c r="E4" s="11"/>
      <c r="F4" s="9"/>
      <c r="G4" s="9"/>
      <c r="H4" s="9"/>
      <c r="I4" s="9"/>
      <c r="J4" s="9"/>
      <c r="K4" s="9"/>
      <c r="L4" s="9"/>
      <c r="M4" s="9"/>
      <c r="N4" s="9"/>
    </row>
    <row r="5" spans="1:14" ht="12" x14ac:dyDescent="0.2">
      <c r="A5" s="21" t="s">
        <v>248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3" customFormat="1" ht="23.25" thickBot="1" x14ac:dyDescent="0.25">
      <c r="A7" s="5" t="s">
        <v>0</v>
      </c>
      <c r="B7" s="6" t="s">
        <v>1</v>
      </c>
      <c r="C7" s="6" t="s">
        <v>2</v>
      </c>
      <c r="D7" s="6" t="s">
        <v>237</v>
      </c>
      <c r="E7" s="6" t="s">
        <v>238</v>
      </c>
      <c r="F7" s="6" t="s">
        <v>239</v>
      </c>
      <c r="G7" s="6" t="s">
        <v>3</v>
      </c>
      <c r="H7" s="6" t="s">
        <v>4</v>
      </c>
      <c r="I7" s="6" t="s">
        <v>5</v>
      </c>
      <c r="J7" s="7" t="s">
        <v>240</v>
      </c>
      <c r="K7" s="6" t="s">
        <v>6</v>
      </c>
      <c r="L7" s="7" t="s">
        <v>247</v>
      </c>
      <c r="M7" s="7" t="s">
        <v>244</v>
      </c>
      <c r="N7" s="8" t="s">
        <v>7</v>
      </c>
    </row>
    <row r="8" spans="1:14" ht="12" thickTop="1" x14ac:dyDescent="0.2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">
      <c r="A9" s="12" t="s">
        <v>235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A10" s="13" t="s">
        <v>8</v>
      </c>
      <c r="B10" s="9" t="s">
        <v>9</v>
      </c>
      <c r="C10" s="14">
        <v>26755.95</v>
      </c>
      <c r="D10" s="14">
        <v>0</v>
      </c>
      <c r="E10" s="14">
        <v>0</v>
      </c>
      <c r="F10" s="14">
        <v>0</v>
      </c>
      <c r="G10" s="14">
        <v>717</v>
      </c>
      <c r="H10" s="14">
        <v>574.07000000000005</v>
      </c>
      <c r="I10" s="14">
        <v>0</v>
      </c>
      <c r="J10" s="14">
        <f>SUM(C10:I10)</f>
        <v>28047.02</v>
      </c>
      <c r="K10" s="14">
        <v>6598.76</v>
      </c>
      <c r="L10" s="14">
        <v>13485.86</v>
      </c>
      <c r="M10" s="14">
        <f>SUM(K10+L10)</f>
        <v>20084.620000000003</v>
      </c>
      <c r="N10" s="14">
        <f>SUM(J10-M10)</f>
        <v>7962.3999999999978</v>
      </c>
    </row>
    <row r="11" spans="1:14" x14ac:dyDescent="0.2">
      <c r="A11" s="13" t="s">
        <v>10</v>
      </c>
      <c r="B11" s="9" t="s">
        <v>11</v>
      </c>
      <c r="C11" s="14">
        <v>6326.85</v>
      </c>
      <c r="D11" s="14">
        <v>0</v>
      </c>
      <c r="E11" s="14">
        <v>0</v>
      </c>
      <c r="F11" s="14">
        <v>0</v>
      </c>
      <c r="G11" s="14">
        <v>366.86</v>
      </c>
      <c r="H11" s="14">
        <v>294.75</v>
      </c>
      <c r="I11" s="14">
        <v>0</v>
      </c>
      <c r="J11" s="14">
        <f>SUM(C11:I11)</f>
        <v>6988.46</v>
      </c>
      <c r="K11" s="14">
        <v>945.47</v>
      </c>
      <c r="L11" s="14">
        <v>1919.5900000000001</v>
      </c>
      <c r="M11" s="14">
        <f>SUM(K11+L11)</f>
        <v>2865.0600000000004</v>
      </c>
      <c r="N11" s="14">
        <f>SUM(J11-M11)</f>
        <v>4123.3999999999996</v>
      </c>
    </row>
    <row r="12" spans="1:14" x14ac:dyDescent="0.2">
      <c r="A12" s="10"/>
      <c r="B12" s="15" t="s">
        <v>12</v>
      </c>
      <c r="C12" s="16">
        <f>SUM(C10:C11)</f>
        <v>33082.800000000003</v>
      </c>
      <c r="D12" s="16">
        <f t="shared" ref="D12:N12" si="0">SUM(D10:D11)</f>
        <v>0</v>
      </c>
      <c r="E12" s="16">
        <f t="shared" si="0"/>
        <v>0</v>
      </c>
      <c r="F12" s="16">
        <f t="shared" si="0"/>
        <v>0</v>
      </c>
      <c r="G12" s="16">
        <f t="shared" si="0"/>
        <v>1083.8600000000001</v>
      </c>
      <c r="H12" s="16">
        <f t="shared" si="0"/>
        <v>868.82</v>
      </c>
      <c r="I12" s="16">
        <f t="shared" si="0"/>
        <v>0</v>
      </c>
      <c r="J12" s="16">
        <f t="shared" si="0"/>
        <v>35035.480000000003</v>
      </c>
      <c r="K12" s="16">
        <f t="shared" si="0"/>
        <v>7544.2300000000005</v>
      </c>
      <c r="L12" s="16">
        <f t="shared" si="0"/>
        <v>15405.45</v>
      </c>
      <c r="M12" s="16">
        <f t="shared" si="0"/>
        <v>22949.680000000004</v>
      </c>
      <c r="N12" s="16">
        <f t="shared" si="0"/>
        <v>12085.799999999997</v>
      </c>
    </row>
    <row r="13" spans="1:14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4"/>
      <c r="N13" s="9"/>
    </row>
    <row r="14" spans="1:14" x14ac:dyDescent="0.2">
      <c r="A14" s="12" t="s">
        <v>236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4"/>
      <c r="N14" s="9"/>
    </row>
    <row r="15" spans="1:14" x14ac:dyDescent="0.2">
      <c r="A15" s="13" t="s">
        <v>13</v>
      </c>
      <c r="B15" s="9" t="s">
        <v>14</v>
      </c>
      <c r="C15" s="14">
        <v>6683.55</v>
      </c>
      <c r="D15" s="14">
        <v>0</v>
      </c>
      <c r="E15" s="14">
        <v>0</v>
      </c>
      <c r="F15" s="14">
        <v>0</v>
      </c>
      <c r="G15" s="14">
        <v>360.87</v>
      </c>
      <c r="H15" s="14">
        <v>217.78</v>
      </c>
      <c r="I15" s="14">
        <v>0</v>
      </c>
      <c r="J15" s="14">
        <f t="shared" ref="J15:J36" si="1">SUM(C15:I15)</f>
        <v>7262.2</v>
      </c>
      <c r="K15" s="14">
        <v>1003.94</v>
      </c>
      <c r="L15" s="14">
        <v>2625.66</v>
      </c>
      <c r="M15" s="14">
        <f>SUM(K15+L15)</f>
        <v>3629.6</v>
      </c>
      <c r="N15" s="14">
        <f>SUM(J15-M15)</f>
        <v>3632.6</v>
      </c>
    </row>
    <row r="16" spans="1:14" x14ac:dyDescent="0.2">
      <c r="A16" s="13" t="s">
        <v>15</v>
      </c>
      <c r="B16" s="9" t="s">
        <v>16</v>
      </c>
      <c r="C16" s="14">
        <v>15514.2</v>
      </c>
      <c r="D16" s="14">
        <v>0</v>
      </c>
      <c r="E16" s="14">
        <v>0</v>
      </c>
      <c r="F16" s="14">
        <v>0</v>
      </c>
      <c r="G16" s="14">
        <v>451.28</v>
      </c>
      <c r="H16" s="14">
        <v>353.08</v>
      </c>
      <c r="I16" s="14">
        <v>109.56</v>
      </c>
      <c r="J16" s="14">
        <f t="shared" si="1"/>
        <v>16428.120000000003</v>
      </c>
      <c r="K16" s="14">
        <v>3113.09</v>
      </c>
      <c r="L16" s="14">
        <v>6022.0300000000007</v>
      </c>
      <c r="M16" s="14">
        <f>SUM(K16+L16)</f>
        <v>9135.1200000000008</v>
      </c>
      <c r="N16" s="14">
        <f>SUM(J16-M16)</f>
        <v>7293.0000000000018</v>
      </c>
    </row>
    <row r="17" spans="1:14" x14ac:dyDescent="0.2">
      <c r="A17" s="13" t="s">
        <v>17</v>
      </c>
      <c r="B17" s="9" t="s">
        <v>18</v>
      </c>
      <c r="C17" s="14">
        <v>6983.55</v>
      </c>
      <c r="D17" s="14">
        <v>0</v>
      </c>
      <c r="E17" s="14">
        <v>0</v>
      </c>
      <c r="F17" s="14">
        <v>0</v>
      </c>
      <c r="G17" s="14">
        <v>366</v>
      </c>
      <c r="H17" s="14">
        <v>226</v>
      </c>
      <c r="I17" s="14">
        <v>182.6</v>
      </c>
      <c r="J17" s="14">
        <f t="shared" si="1"/>
        <v>7758.1500000000005</v>
      </c>
      <c r="K17" s="14">
        <v>1109.8800000000001</v>
      </c>
      <c r="L17" s="14">
        <v>3915.87</v>
      </c>
      <c r="M17" s="14">
        <f>SUM(K17+L17)</f>
        <v>5025.75</v>
      </c>
      <c r="N17" s="14">
        <f>SUM(J17-M17)</f>
        <v>2732.4000000000005</v>
      </c>
    </row>
    <row r="18" spans="1:14" x14ac:dyDescent="0.2">
      <c r="A18" s="13" t="s">
        <v>19</v>
      </c>
      <c r="B18" s="9" t="s">
        <v>20</v>
      </c>
      <c r="C18" s="14">
        <v>3736.5</v>
      </c>
      <c r="D18" s="14">
        <v>0</v>
      </c>
      <c r="E18" s="14">
        <v>186.83</v>
      </c>
      <c r="F18" s="14">
        <v>622.76</v>
      </c>
      <c r="G18" s="14">
        <v>239.43</v>
      </c>
      <c r="H18" s="14">
        <v>158.49</v>
      </c>
      <c r="I18" s="14">
        <v>182.6</v>
      </c>
      <c r="J18" s="14">
        <f t="shared" si="1"/>
        <v>5126.6100000000006</v>
      </c>
      <c r="K18" s="14">
        <v>490.43</v>
      </c>
      <c r="L18" s="14">
        <v>467.18</v>
      </c>
      <c r="M18" s="14">
        <f>SUM(K18+L18)</f>
        <v>957.61</v>
      </c>
      <c r="N18" s="14">
        <f>SUM(J18-M18)</f>
        <v>4169.0000000000009</v>
      </c>
    </row>
    <row r="19" spans="1:14" x14ac:dyDescent="0.2">
      <c r="A19" s="13" t="s">
        <v>21</v>
      </c>
      <c r="B19" s="9" t="s">
        <v>22</v>
      </c>
      <c r="C19" s="14">
        <v>3736.5</v>
      </c>
      <c r="D19" s="14">
        <v>0</v>
      </c>
      <c r="E19" s="14">
        <v>186.83</v>
      </c>
      <c r="F19" s="14">
        <v>0</v>
      </c>
      <c r="G19" s="14">
        <v>239.43</v>
      </c>
      <c r="H19" s="14">
        <v>158.49</v>
      </c>
      <c r="I19" s="14">
        <v>146.08000000000001</v>
      </c>
      <c r="J19" s="14">
        <f t="shared" si="1"/>
        <v>4467.33</v>
      </c>
      <c r="K19" s="14">
        <v>428.09</v>
      </c>
      <c r="L19" s="14">
        <v>1713.04</v>
      </c>
      <c r="M19" s="14">
        <f>SUM(K19+L19)</f>
        <v>2141.13</v>
      </c>
      <c r="N19" s="14">
        <f>SUM(J19-M19)</f>
        <v>2326.1999999999998</v>
      </c>
    </row>
    <row r="20" spans="1:14" x14ac:dyDescent="0.2">
      <c r="A20" s="13" t="s">
        <v>23</v>
      </c>
      <c r="B20" s="9" t="s">
        <v>24</v>
      </c>
      <c r="C20" s="14">
        <v>3736.5</v>
      </c>
      <c r="D20" s="14">
        <v>0</v>
      </c>
      <c r="E20" s="14">
        <v>0</v>
      </c>
      <c r="F20" s="14">
        <v>0</v>
      </c>
      <c r="G20" s="14">
        <v>239.43</v>
      </c>
      <c r="H20" s="14">
        <v>158.49</v>
      </c>
      <c r="I20" s="14">
        <v>146.08000000000001</v>
      </c>
      <c r="J20" s="14">
        <f t="shared" si="1"/>
        <v>4280.5</v>
      </c>
      <c r="K20" s="14">
        <v>394.61</v>
      </c>
      <c r="L20" s="14">
        <v>1712.8899999999999</v>
      </c>
      <c r="M20" s="14">
        <f>SUM(K20+L20)</f>
        <v>2107.5</v>
      </c>
      <c r="N20" s="14">
        <f>SUM(J20-M20)</f>
        <v>2173</v>
      </c>
    </row>
    <row r="21" spans="1:14" x14ac:dyDescent="0.2">
      <c r="A21" s="13" t="s">
        <v>25</v>
      </c>
      <c r="B21" s="9" t="s">
        <v>26</v>
      </c>
      <c r="C21" s="14">
        <v>3736.5</v>
      </c>
      <c r="D21" s="14">
        <v>0</v>
      </c>
      <c r="E21" s="14">
        <v>124.55</v>
      </c>
      <c r="F21" s="14">
        <v>0</v>
      </c>
      <c r="G21" s="14">
        <v>239.43</v>
      </c>
      <c r="H21" s="14">
        <v>158.49</v>
      </c>
      <c r="I21" s="14">
        <v>182.6</v>
      </c>
      <c r="J21" s="14">
        <f t="shared" si="1"/>
        <v>4441.5700000000006</v>
      </c>
      <c r="K21" s="14">
        <v>423.47</v>
      </c>
      <c r="L21" s="14">
        <v>1712.9</v>
      </c>
      <c r="M21" s="14">
        <f>SUM(K21+L21)</f>
        <v>2136.37</v>
      </c>
      <c r="N21" s="14">
        <f>SUM(J21-M21)</f>
        <v>2305.2000000000007</v>
      </c>
    </row>
    <row r="22" spans="1:14" x14ac:dyDescent="0.2">
      <c r="A22" s="13" t="s">
        <v>27</v>
      </c>
      <c r="B22" s="9" t="s">
        <v>28</v>
      </c>
      <c r="C22" s="14">
        <v>3736.5</v>
      </c>
      <c r="D22" s="14">
        <v>0</v>
      </c>
      <c r="E22" s="14">
        <v>186.83</v>
      </c>
      <c r="F22" s="14">
        <v>0</v>
      </c>
      <c r="G22" s="14">
        <v>239.43</v>
      </c>
      <c r="H22" s="14">
        <v>158.49</v>
      </c>
      <c r="I22" s="14">
        <v>182.6</v>
      </c>
      <c r="J22" s="14">
        <f t="shared" si="1"/>
        <v>4503.8500000000004</v>
      </c>
      <c r="K22" s="14">
        <v>434.63</v>
      </c>
      <c r="L22" s="14">
        <v>1713.22</v>
      </c>
      <c r="M22" s="14">
        <f>SUM(K22+L22)</f>
        <v>2147.85</v>
      </c>
      <c r="N22" s="14">
        <f>SUM(J22-M22)</f>
        <v>2356.0000000000005</v>
      </c>
    </row>
    <row r="23" spans="1:14" x14ac:dyDescent="0.2">
      <c r="A23" s="13" t="s">
        <v>29</v>
      </c>
      <c r="B23" s="9" t="s">
        <v>30</v>
      </c>
      <c r="C23" s="14">
        <v>3736.5</v>
      </c>
      <c r="D23" s="14">
        <v>0</v>
      </c>
      <c r="E23" s="14">
        <v>186.83</v>
      </c>
      <c r="F23" s="14">
        <v>0</v>
      </c>
      <c r="G23" s="14">
        <v>239.43</v>
      </c>
      <c r="H23" s="14">
        <v>158.49</v>
      </c>
      <c r="I23" s="14">
        <v>146.08000000000001</v>
      </c>
      <c r="J23" s="14">
        <f t="shared" si="1"/>
        <v>4467.33</v>
      </c>
      <c r="K23" s="14">
        <v>428.09</v>
      </c>
      <c r="L23" s="14">
        <v>2336.04</v>
      </c>
      <c r="M23" s="14">
        <f>SUM(K23+L23)</f>
        <v>2764.13</v>
      </c>
      <c r="N23" s="14">
        <f>SUM(J23-M23)</f>
        <v>1703.1999999999998</v>
      </c>
    </row>
    <row r="24" spans="1:14" x14ac:dyDescent="0.2">
      <c r="A24" s="13" t="s">
        <v>31</v>
      </c>
      <c r="B24" s="9" t="s">
        <v>32</v>
      </c>
      <c r="C24" s="14">
        <v>3736.5</v>
      </c>
      <c r="D24" s="14">
        <v>0</v>
      </c>
      <c r="E24" s="14">
        <v>186.83</v>
      </c>
      <c r="F24" s="14">
        <v>0</v>
      </c>
      <c r="G24" s="14">
        <v>239.43</v>
      </c>
      <c r="H24" s="14">
        <v>158.49</v>
      </c>
      <c r="I24" s="14">
        <v>182.6</v>
      </c>
      <c r="J24" s="14">
        <f t="shared" si="1"/>
        <v>4503.8500000000004</v>
      </c>
      <c r="K24" s="14">
        <v>434.63</v>
      </c>
      <c r="L24" s="14">
        <v>467.02</v>
      </c>
      <c r="M24" s="14">
        <f>SUM(K24+L24)</f>
        <v>901.65</v>
      </c>
      <c r="N24" s="14">
        <f>SUM(J24-M24)</f>
        <v>3602.2000000000003</v>
      </c>
    </row>
    <row r="25" spans="1:14" x14ac:dyDescent="0.2">
      <c r="A25" s="13" t="s">
        <v>33</v>
      </c>
      <c r="B25" s="9" t="s">
        <v>34</v>
      </c>
      <c r="C25" s="14">
        <v>3736.5</v>
      </c>
      <c r="D25" s="14">
        <v>0</v>
      </c>
      <c r="E25" s="14">
        <v>186.83</v>
      </c>
      <c r="F25" s="14">
        <v>0</v>
      </c>
      <c r="G25" s="14">
        <v>239.43</v>
      </c>
      <c r="H25" s="14">
        <v>158.49</v>
      </c>
      <c r="I25" s="14">
        <v>146.08000000000001</v>
      </c>
      <c r="J25" s="14">
        <f t="shared" si="1"/>
        <v>4467.33</v>
      </c>
      <c r="K25" s="14">
        <v>428.09</v>
      </c>
      <c r="L25" s="14">
        <v>1713.04</v>
      </c>
      <c r="M25" s="14">
        <f>SUM(K25+L25)</f>
        <v>2141.13</v>
      </c>
      <c r="N25" s="14">
        <f>SUM(J25-M25)</f>
        <v>2326.1999999999998</v>
      </c>
    </row>
    <row r="26" spans="1:14" x14ac:dyDescent="0.2">
      <c r="A26" s="13" t="s">
        <v>35</v>
      </c>
      <c r="B26" s="9" t="s">
        <v>36</v>
      </c>
      <c r="C26" s="14">
        <v>3039.9</v>
      </c>
      <c r="D26" s="14">
        <v>0</v>
      </c>
      <c r="E26" s="14">
        <v>50.67</v>
      </c>
      <c r="F26" s="14">
        <v>0</v>
      </c>
      <c r="G26" s="14">
        <v>209.07</v>
      </c>
      <c r="H26" s="14">
        <v>139.72</v>
      </c>
      <c r="I26" s="14">
        <v>109.56</v>
      </c>
      <c r="J26" s="14">
        <f t="shared" si="1"/>
        <v>3548.92</v>
      </c>
      <c r="K26" s="14">
        <v>174.71</v>
      </c>
      <c r="L26" s="14">
        <v>380.01</v>
      </c>
      <c r="M26" s="14">
        <f>SUM(K26+L26)</f>
        <v>554.72</v>
      </c>
      <c r="N26" s="14">
        <f>SUM(J26-M26)</f>
        <v>2994.2</v>
      </c>
    </row>
    <row r="27" spans="1:14" x14ac:dyDescent="0.2">
      <c r="A27" s="13" t="s">
        <v>37</v>
      </c>
      <c r="B27" s="9" t="s">
        <v>38</v>
      </c>
      <c r="C27" s="14">
        <v>3039.9</v>
      </c>
      <c r="D27" s="14">
        <v>0</v>
      </c>
      <c r="E27" s="14">
        <v>101.33</v>
      </c>
      <c r="F27" s="14">
        <v>0</v>
      </c>
      <c r="G27" s="14">
        <v>209.07</v>
      </c>
      <c r="H27" s="14">
        <v>139.72</v>
      </c>
      <c r="I27" s="14">
        <v>109.56</v>
      </c>
      <c r="J27" s="14">
        <f t="shared" si="1"/>
        <v>3599.58</v>
      </c>
      <c r="K27" s="14">
        <v>180.22</v>
      </c>
      <c r="L27" s="14">
        <v>1521.96</v>
      </c>
      <c r="M27" s="14">
        <f>SUM(K27+L27)</f>
        <v>1702.18</v>
      </c>
      <c r="N27" s="14">
        <f>SUM(J27-M27)</f>
        <v>1897.3999999999999</v>
      </c>
    </row>
    <row r="28" spans="1:14" x14ac:dyDescent="0.2">
      <c r="A28" s="13" t="s">
        <v>39</v>
      </c>
      <c r="B28" s="9" t="s">
        <v>40</v>
      </c>
      <c r="C28" s="14">
        <v>3736.5</v>
      </c>
      <c r="D28" s="14">
        <v>0</v>
      </c>
      <c r="E28" s="14">
        <v>186.83</v>
      </c>
      <c r="F28" s="14">
        <v>0</v>
      </c>
      <c r="G28" s="14">
        <v>239.43</v>
      </c>
      <c r="H28" s="14">
        <v>158.49</v>
      </c>
      <c r="I28" s="14">
        <v>146.08000000000001</v>
      </c>
      <c r="J28" s="14">
        <f t="shared" si="1"/>
        <v>4467.33</v>
      </c>
      <c r="K28" s="14">
        <v>428.09</v>
      </c>
      <c r="L28" s="14">
        <v>2335.44</v>
      </c>
      <c r="M28" s="14">
        <f>SUM(K28+L28)</f>
        <v>2763.53</v>
      </c>
      <c r="N28" s="14">
        <f>SUM(J28-M28)</f>
        <v>1703.7999999999997</v>
      </c>
    </row>
    <row r="29" spans="1:14" x14ac:dyDescent="0.2">
      <c r="A29" s="13" t="s">
        <v>41</v>
      </c>
      <c r="B29" s="9" t="s">
        <v>42</v>
      </c>
      <c r="C29" s="14">
        <v>3736.5</v>
      </c>
      <c r="D29" s="14">
        <v>0</v>
      </c>
      <c r="E29" s="14">
        <v>62.28</v>
      </c>
      <c r="F29" s="14">
        <v>0</v>
      </c>
      <c r="G29" s="14">
        <v>239.43</v>
      </c>
      <c r="H29" s="14">
        <v>158.49</v>
      </c>
      <c r="I29" s="14">
        <v>146.08000000000001</v>
      </c>
      <c r="J29" s="14">
        <f t="shared" si="1"/>
        <v>4342.78</v>
      </c>
      <c r="K29" s="14">
        <v>405.77</v>
      </c>
      <c r="L29" s="14">
        <v>467.01</v>
      </c>
      <c r="M29" s="14">
        <f>SUM(K29+L29)</f>
        <v>872.78</v>
      </c>
      <c r="N29" s="14">
        <f>SUM(J29-M29)</f>
        <v>3470</v>
      </c>
    </row>
    <row r="30" spans="1:14" x14ac:dyDescent="0.2">
      <c r="A30" s="13" t="s">
        <v>43</v>
      </c>
      <c r="B30" s="9" t="s">
        <v>44</v>
      </c>
      <c r="C30" s="14">
        <v>3039.9</v>
      </c>
      <c r="D30" s="14">
        <v>0</v>
      </c>
      <c r="E30" s="14">
        <v>152</v>
      </c>
      <c r="F30" s="14">
        <v>0</v>
      </c>
      <c r="G30" s="14">
        <v>209.07</v>
      </c>
      <c r="H30" s="14">
        <v>139.72</v>
      </c>
      <c r="I30" s="14">
        <v>109.56</v>
      </c>
      <c r="J30" s="14">
        <f t="shared" si="1"/>
        <v>3650.25</v>
      </c>
      <c r="K30" s="14">
        <v>293.11</v>
      </c>
      <c r="L30" s="14">
        <v>1306.94</v>
      </c>
      <c r="M30" s="14">
        <f>SUM(K30+L30)</f>
        <v>1600.0500000000002</v>
      </c>
      <c r="N30" s="14">
        <f>SUM(J30-M30)</f>
        <v>2050.1999999999998</v>
      </c>
    </row>
    <row r="31" spans="1:14" x14ac:dyDescent="0.2">
      <c r="A31" s="13" t="s">
        <v>45</v>
      </c>
      <c r="B31" s="9" t="s">
        <v>46</v>
      </c>
      <c r="C31" s="14">
        <v>5402.25</v>
      </c>
      <c r="D31" s="14">
        <v>0</v>
      </c>
      <c r="E31" s="14">
        <v>0</v>
      </c>
      <c r="F31" s="14">
        <v>0</v>
      </c>
      <c r="G31" s="14">
        <v>366.86</v>
      </c>
      <c r="H31" s="14">
        <v>260.92</v>
      </c>
      <c r="I31" s="14">
        <v>73.040000000000006</v>
      </c>
      <c r="J31" s="14">
        <f t="shared" si="1"/>
        <v>6103.07</v>
      </c>
      <c r="K31" s="14">
        <v>756.35</v>
      </c>
      <c r="L31" s="14">
        <v>3473.92</v>
      </c>
      <c r="M31" s="14">
        <f>SUM(K31+L31)</f>
        <v>4230.2700000000004</v>
      </c>
      <c r="N31" s="14">
        <f>SUM(J31-M31)</f>
        <v>1872.7999999999993</v>
      </c>
    </row>
    <row r="32" spans="1:14" x14ac:dyDescent="0.2">
      <c r="A32" s="13" t="s">
        <v>47</v>
      </c>
      <c r="B32" s="9" t="s">
        <v>48</v>
      </c>
      <c r="C32" s="14">
        <v>3039.9</v>
      </c>
      <c r="D32" s="14">
        <v>0</v>
      </c>
      <c r="E32" s="14">
        <v>101.33</v>
      </c>
      <c r="F32" s="14">
        <v>0</v>
      </c>
      <c r="G32" s="14">
        <v>209.07</v>
      </c>
      <c r="H32" s="14">
        <v>139.72</v>
      </c>
      <c r="I32" s="14">
        <v>73.040000000000006</v>
      </c>
      <c r="J32" s="14">
        <f t="shared" si="1"/>
        <v>3563.06</v>
      </c>
      <c r="K32" s="14">
        <v>176.25</v>
      </c>
      <c r="L32" s="14">
        <v>1107.01</v>
      </c>
      <c r="M32" s="14">
        <f>SUM(K32+L32)</f>
        <v>1283.26</v>
      </c>
      <c r="N32" s="14">
        <f>SUM(J32-M32)</f>
        <v>2279.8000000000002</v>
      </c>
    </row>
    <row r="33" spans="1:14" x14ac:dyDescent="0.2">
      <c r="A33" s="13" t="s">
        <v>49</v>
      </c>
      <c r="B33" s="9" t="s">
        <v>50</v>
      </c>
      <c r="C33" s="14">
        <v>3039.9</v>
      </c>
      <c r="D33" s="14">
        <v>0</v>
      </c>
      <c r="E33" s="14">
        <v>152</v>
      </c>
      <c r="F33" s="14">
        <v>0</v>
      </c>
      <c r="G33" s="14">
        <v>209.07</v>
      </c>
      <c r="H33" s="14">
        <v>139.72</v>
      </c>
      <c r="I33" s="14">
        <v>73.040000000000006</v>
      </c>
      <c r="J33" s="14">
        <f t="shared" si="1"/>
        <v>3613.73</v>
      </c>
      <c r="K33" s="14">
        <v>181.76</v>
      </c>
      <c r="L33" s="14">
        <v>1799.17</v>
      </c>
      <c r="M33" s="14">
        <f>SUM(K33+L33)</f>
        <v>1980.93</v>
      </c>
      <c r="N33" s="14">
        <f>SUM(J33-M33)</f>
        <v>1632.8</v>
      </c>
    </row>
    <row r="34" spans="1:14" x14ac:dyDescent="0.2">
      <c r="A34" s="13" t="s">
        <v>51</v>
      </c>
      <c r="B34" s="9" t="s">
        <v>52</v>
      </c>
      <c r="C34" s="14">
        <v>4669.05</v>
      </c>
      <c r="D34" s="14">
        <v>0</v>
      </c>
      <c r="E34" s="14">
        <v>0</v>
      </c>
      <c r="F34" s="14">
        <v>0</v>
      </c>
      <c r="G34" s="14">
        <v>366</v>
      </c>
      <c r="H34" s="14">
        <v>226</v>
      </c>
      <c r="I34" s="14">
        <v>0</v>
      </c>
      <c r="J34" s="14">
        <f t="shared" si="1"/>
        <v>5261.05</v>
      </c>
      <c r="K34" s="14">
        <v>576.5</v>
      </c>
      <c r="L34" s="14">
        <v>2871.75</v>
      </c>
      <c r="M34" s="14">
        <f>SUM(K34+L34)</f>
        <v>3448.25</v>
      </c>
      <c r="N34" s="14">
        <f>SUM(J34-M34)</f>
        <v>1812.8000000000002</v>
      </c>
    </row>
    <row r="35" spans="1:14" x14ac:dyDescent="0.2">
      <c r="A35" s="13" t="s">
        <v>53</v>
      </c>
      <c r="B35" s="9" t="s">
        <v>54</v>
      </c>
      <c r="C35" s="14">
        <v>3736.5</v>
      </c>
      <c r="D35" s="14">
        <v>0</v>
      </c>
      <c r="E35" s="14">
        <v>0</v>
      </c>
      <c r="F35" s="14">
        <v>0</v>
      </c>
      <c r="G35" s="14">
        <v>239.43</v>
      </c>
      <c r="H35" s="14">
        <v>158.41999999999999</v>
      </c>
      <c r="I35" s="14">
        <v>0</v>
      </c>
      <c r="J35" s="14">
        <f t="shared" si="1"/>
        <v>4134.3499999999995</v>
      </c>
      <c r="K35" s="14">
        <v>370.53</v>
      </c>
      <c r="L35" s="14">
        <v>0.02</v>
      </c>
      <c r="M35" s="14">
        <f>SUM(K35+L35)</f>
        <v>370.54999999999995</v>
      </c>
      <c r="N35" s="14">
        <f>SUM(J35-M35)</f>
        <v>3763.7999999999993</v>
      </c>
    </row>
    <row r="36" spans="1:14" x14ac:dyDescent="0.2">
      <c r="A36" s="13" t="s">
        <v>55</v>
      </c>
      <c r="B36" s="9" t="s">
        <v>56</v>
      </c>
      <c r="C36" s="14">
        <v>6225.15</v>
      </c>
      <c r="D36" s="14">
        <v>0</v>
      </c>
      <c r="E36" s="14">
        <v>0</v>
      </c>
      <c r="F36" s="14">
        <v>0</v>
      </c>
      <c r="G36" s="14">
        <v>295.36</v>
      </c>
      <c r="H36" s="14">
        <v>272.7</v>
      </c>
      <c r="I36" s="14">
        <v>0</v>
      </c>
      <c r="J36" s="14">
        <f t="shared" si="1"/>
        <v>6793.2099999999991</v>
      </c>
      <c r="K36" s="14">
        <v>903.77</v>
      </c>
      <c r="L36" s="14">
        <v>1753.8400000000001</v>
      </c>
      <c r="M36" s="14">
        <f>SUM(K36+L36)</f>
        <v>2657.61</v>
      </c>
      <c r="N36" s="14">
        <f>SUM(J36-M36)</f>
        <v>4135.5999999999985</v>
      </c>
    </row>
    <row r="37" spans="1:14" x14ac:dyDescent="0.2">
      <c r="A37" s="10"/>
      <c r="B37" s="15" t="s">
        <v>12</v>
      </c>
      <c r="C37" s="16">
        <f>SUM(C15:C36)</f>
        <v>101778.74999999999</v>
      </c>
      <c r="D37" s="16">
        <f t="shared" ref="D37:N37" si="2">SUM(D15:D36)</f>
        <v>0</v>
      </c>
      <c r="E37" s="16">
        <f t="shared" si="2"/>
        <v>2051.9699999999998</v>
      </c>
      <c r="F37" s="16">
        <f t="shared" si="2"/>
        <v>622.76</v>
      </c>
      <c r="G37" s="16">
        <f t="shared" si="2"/>
        <v>5885.4499999999989</v>
      </c>
      <c r="H37" s="16">
        <f t="shared" si="2"/>
        <v>3998.3999999999992</v>
      </c>
      <c r="I37" s="16">
        <f t="shared" si="2"/>
        <v>2446.8399999999997</v>
      </c>
      <c r="J37" s="16">
        <f t="shared" si="2"/>
        <v>116784.16999999998</v>
      </c>
      <c r="K37" s="16">
        <f t="shared" si="2"/>
        <v>13136.010000000002</v>
      </c>
      <c r="L37" s="16">
        <f t="shared" si="2"/>
        <v>41415.959999999992</v>
      </c>
      <c r="M37" s="16">
        <f t="shared" si="2"/>
        <v>54551.970000000016</v>
      </c>
      <c r="N37" s="16">
        <f t="shared" si="2"/>
        <v>62232.200000000019</v>
      </c>
    </row>
    <row r="38" spans="1:14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4"/>
      <c r="N38" s="9"/>
    </row>
    <row r="39" spans="1:14" x14ac:dyDescent="0.2">
      <c r="A39" s="12" t="s">
        <v>241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4"/>
      <c r="N39" s="9"/>
    </row>
    <row r="40" spans="1:14" x14ac:dyDescent="0.2">
      <c r="A40" s="13" t="s">
        <v>57</v>
      </c>
      <c r="B40" s="9" t="s">
        <v>58</v>
      </c>
      <c r="C40" s="14">
        <v>3736.5</v>
      </c>
      <c r="D40" s="14">
        <v>0</v>
      </c>
      <c r="E40" s="14">
        <v>124.55</v>
      </c>
      <c r="F40" s="14">
        <v>0</v>
      </c>
      <c r="G40" s="14">
        <v>239.43</v>
      </c>
      <c r="H40" s="14">
        <v>158.49</v>
      </c>
      <c r="I40" s="14">
        <v>109.56</v>
      </c>
      <c r="J40" s="14">
        <f t="shared" ref="J40:J100" si="3">SUM(C40:I40)</f>
        <v>4368.5300000000007</v>
      </c>
      <c r="K40" s="14">
        <v>410.38</v>
      </c>
      <c r="L40" s="14">
        <v>467.15</v>
      </c>
      <c r="M40" s="14">
        <f>SUM(K40+L40)</f>
        <v>877.53</v>
      </c>
      <c r="N40" s="14">
        <f>SUM(J40-M40)</f>
        <v>3491.0000000000009</v>
      </c>
    </row>
    <row r="41" spans="1:14" x14ac:dyDescent="0.2">
      <c r="A41" s="13" t="s">
        <v>59</v>
      </c>
      <c r="B41" s="9" t="s">
        <v>60</v>
      </c>
      <c r="C41" s="14">
        <v>3736.5</v>
      </c>
      <c r="D41" s="14">
        <v>0</v>
      </c>
      <c r="E41" s="14">
        <v>0</v>
      </c>
      <c r="F41" s="14">
        <v>0</v>
      </c>
      <c r="G41" s="14">
        <v>239.43</v>
      </c>
      <c r="H41" s="14">
        <v>158.49</v>
      </c>
      <c r="I41" s="14">
        <v>109.56</v>
      </c>
      <c r="J41" s="14">
        <f t="shared" si="3"/>
        <v>4243.9800000000005</v>
      </c>
      <c r="K41" s="14">
        <v>388.07</v>
      </c>
      <c r="L41" s="14">
        <v>566.91</v>
      </c>
      <c r="M41" s="14">
        <f>SUM(K41+L41)</f>
        <v>954.98</v>
      </c>
      <c r="N41" s="14">
        <f>SUM(J41-M41)</f>
        <v>3289.0000000000005</v>
      </c>
    </row>
    <row r="42" spans="1:14" x14ac:dyDescent="0.2">
      <c r="A42" s="13" t="s">
        <v>61</v>
      </c>
      <c r="B42" s="9" t="s">
        <v>62</v>
      </c>
      <c r="C42" s="14">
        <v>4309.3500000000004</v>
      </c>
      <c r="D42" s="14">
        <v>1093.8499999999999</v>
      </c>
      <c r="E42" s="14">
        <v>0</v>
      </c>
      <c r="F42" s="14">
        <v>0</v>
      </c>
      <c r="G42" s="14">
        <v>257.79000000000002</v>
      </c>
      <c r="H42" s="14">
        <v>169.91</v>
      </c>
      <c r="I42" s="14">
        <v>0</v>
      </c>
      <c r="J42" s="14">
        <f t="shared" si="3"/>
        <v>5830.9000000000005</v>
      </c>
      <c r="K42" s="14">
        <v>698.22</v>
      </c>
      <c r="L42" s="14">
        <v>495.47999999999996</v>
      </c>
      <c r="M42" s="14">
        <f>SUM(K42+L42)</f>
        <v>1193.7</v>
      </c>
      <c r="N42" s="14">
        <f>SUM(J42-M42)</f>
        <v>4637.2000000000007</v>
      </c>
    </row>
    <row r="43" spans="1:14" x14ac:dyDescent="0.2">
      <c r="A43" s="13" t="s">
        <v>63</v>
      </c>
      <c r="B43" s="9" t="s">
        <v>64</v>
      </c>
      <c r="C43" s="14">
        <v>15508.5</v>
      </c>
      <c r="D43" s="14">
        <v>0</v>
      </c>
      <c r="E43" s="14">
        <v>0</v>
      </c>
      <c r="F43" s="14">
        <v>0</v>
      </c>
      <c r="G43" s="14">
        <v>451.17</v>
      </c>
      <c r="H43" s="14">
        <v>353.09</v>
      </c>
      <c r="I43" s="14">
        <v>0</v>
      </c>
      <c r="J43" s="14">
        <f t="shared" si="3"/>
        <v>16312.76</v>
      </c>
      <c r="K43" s="14">
        <v>3078.48</v>
      </c>
      <c r="L43" s="14">
        <v>1783.48</v>
      </c>
      <c r="M43" s="14">
        <f>SUM(K43+L43)</f>
        <v>4861.96</v>
      </c>
      <c r="N43" s="14">
        <f>SUM(J43-M43)</f>
        <v>11450.8</v>
      </c>
    </row>
    <row r="44" spans="1:14" x14ac:dyDescent="0.2">
      <c r="A44" s="13" t="s">
        <v>65</v>
      </c>
      <c r="B44" s="9" t="s">
        <v>66</v>
      </c>
      <c r="C44" s="14">
        <v>15508.5</v>
      </c>
      <c r="D44" s="14">
        <v>0</v>
      </c>
      <c r="E44" s="14">
        <v>0</v>
      </c>
      <c r="F44" s="14">
        <v>0</v>
      </c>
      <c r="G44" s="14">
        <v>451.17</v>
      </c>
      <c r="H44" s="14">
        <v>353.01</v>
      </c>
      <c r="I44" s="14">
        <v>0</v>
      </c>
      <c r="J44" s="14">
        <f t="shared" si="3"/>
        <v>16312.68</v>
      </c>
      <c r="K44" s="14">
        <v>3078.46</v>
      </c>
      <c r="L44" s="14">
        <v>1783.6200000000001</v>
      </c>
      <c r="M44" s="14">
        <f>SUM(K44+L44)</f>
        <v>4862.08</v>
      </c>
      <c r="N44" s="14">
        <f>SUM(J44-M44)</f>
        <v>11450.6</v>
      </c>
    </row>
    <row r="45" spans="1:14" x14ac:dyDescent="0.2">
      <c r="A45" s="13" t="s">
        <v>67</v>
      </c>
      <c r="B45" s="9" t="s">
        <v>68</v>
      </c>
      <c r="C45" s="14">
        <v>4099.8</v>
      </c>
      <c r="D45" s="14">
        <v>0</v>
      </c>
      <c r="E45" s="14">
        <v>0</v>
      </c>
      <c r="F45" s="14">
        <v>0</v>
      </c>
      <c r="G45" s="14">
        <v>250.65</v>
      </c>
      <c r="H45" s="14">
        <v>166.62</v>
      </c>
      <c r="I45" s="14">
        <v>109.56</v>
      </c>
      <c r="J45" s="14">
        <f t="shared" si="3"/>
        <v>4626.63</v>
      </c>
      <c r="K45" s="14">
        <v>456.63</v>
      </c>
      <c r="L45" s="14">
        <v>2622.6000000000004</v>
      </c>
      <c r="M45" s="14">
        <f>SUM(K45+L45)</f>
        <v>3079.2300000000005</v>
      </c>
      <c r="N45" s="14">
        <f>SUM(J45-M45)</f>
        <v>1547.3999999999996</v>
      </c>
    </row>
    <row r="46" spans="1:14" x14ac:dyDescent="0.2">
      <c r="A46" s="13" t="s">
        <v>69</v>
      </c>
      <c r="B46" s="9" t="s">
        <v>70</v>
      </c>
      <c r="C46" s="14">
        <v>4016.1</v>
      </c>
      <c r="D46" s="14">
        <v>0</v>
      </c>
      <c r="E46" s="14">
        <v>0</v>
      </c>
      <c r="F46" s="14">
        <v>0</v>
      </c>
      <c r="G46" s="14">
        <v>260.2</v>
      </c>
      <c r="H46" s="14">
        <v>176.79</v>
      </c>
      <c r="I46" s="14">
        <v>182.6</v>
      </c>
      <c r="J46" s="14">
        <f t="shared" si="3"/>
        <v>4635.6900000000005</v>
      </c>
      <c r="K46" s="14">
        <v>458.26</v>
      </c>
      <c r="L46" s="14">
        <v>1502.03</v>
      </c>
      <c r="M46" s="14">
        <f>SUM(K46+L46)</f>
        <v>1960.29</v>
      </c>
      <c r="N46" s="14">
        <f>SUM(J46-M46)</f>
        <v>2675.4000000000005</v>
      </c>
    </row>
    <row r="47" spans="1:14" x14ac:dyDescent="0.2">
      <c r="A47" s="13" t="s">
        <v>71</v>
      </c>
      <c r="B47" s="9" t="s">
        <v>72</v>
      </c>
      <c r="C47" s="14">
        <v>4016.1</v>
      </c>
      <c r="D47" s="14">
        <v>0</v>
      </c>
      <c r="E47" s="14">
        <v>0</v>
      </c>
      <c r="F47" s="14">
        <v>0</v>
      </c>
      <c r="G47" s="14">
        <v>260.2</v>
      </c>
      <c r="H47" s="14">
        <v>176.79</v>
      </c>
      <c r="I47" s="14">
        <v>182.6</v>
      </c>
      <c r="J47" s="14">
        <f t="shared" si="3"/>
        <v>4635.6900000000005</v>
      </c>
      <c r="K47" s="14">
        <v>458.26</v>
      </c>
      <c r="L47" s="14">
        <v>502.03000000000003</v>
      </c>
      <c r="M47" s="14">
        <f>SUM(K47+L47)</f>
        <v>960.29</v>
      </c>
      <c r="N47" s="14">
        <f>SUM(J47-M47)</f>
        <v>3675.4000000000005</v>
      </c>
    </row>
    <row r="48" spans="1:14" x14ac:dyDescent="0.2">
      <c r="A48" s="13" t="s">
        <v>73</v>
      </c>
      <c r="B48" s="9" t="s">
        <v>74</v>
      </c>
      <c r="C48" s="14">
        <v>4309.3500000000004</v>
      </c>
      <c r="D48" s="14">
        <v>0</v>
      </c>
      <c r="E48" s="14">
        <v>0</v>
      </c>
      <c r="F48" s="14">
        <v>0</v>
      </c>
      <c r="G48" s="14">
        <v>265.39</v>
      </c>
      <c r="H48" s="14">
        <v>179.42</v>
      </c>
      <c r="I48" s="14">
        <v>146.08000000000001</v>
      </c>
      <c r="J48" s="14">
        <f t="shared" si="3"/>
        <v>4900.2400000000007</v>
      </c>
      <c r="K48" s="14">
        <v>505.66</v>
      </c>
      <c r="L48" s="14">
        <v>538.57999999999993</v>
      </c>
      <c r="M48" s="14">
        <f>SUM(K48+L48)</f>
        <v>1044.24</v>
      </c>
      <c r="N48" s="14">
        <f>SUM(J48-M48)</f>
        <v>3856.0000000000009</v>
      </c>
    </row>
    <row r="49" spans="1:14" x14ac:dyDescent="0.2">
      <c r="A49" s="13" t="s">
        <v>75</v>
      </c>
      <c r="B49" s="9" t="s">
        <v>76</v>
      </c>
      <c r="C49" s="14">
        <v>4016.1</v>
      </c>
      <c r="D49" s="14">
        <v>0</v>
      </c>
      <c r="E49" s="14">
        <v>0</v>
      </c>
      <c r="F49" s="14">
        <v>0</v>
      </c>
      <c r="G49" s="14">
        <v>260.2</v>
      </c>
      <c r="H49" s="14">
        <v>176.79</v>
      </c>
      <c r="I49" s="14">
        <v>182.6</v>
      </c>
      <c r="J49" s="14">
        <f t="shared" si="3"/>
        <v>4635.6900000000005</v>
      </c>
      <c r="K49" s="14">
        <v>458.26</v>
      </c>
      <c r="L49" s="14">
        <v>2208.23</v>
      </c>
      <c r="M49" s="14">
        <f>SUM(K49+L49)</f>
        <v>2666.49</v>
      </c>
      <c r="N49" s="14">
        <f>SUM(J49-M49)</f>
        <v>1969.2000000000007</v>
      </c>
    </row>
    <row r="50" spans="1:14" x14ac:dyDescent="0.2">
      <c r="A50" s="13" t="s">
        <v>77</v>
      </c>
      <c r="B50" s="9" t="s">
        <v>78</v>
      </c>
      <c r="C50" s="14">
        <v>4565.25</v>
      </c>
      <c r="D50" s="14">
        <v>0</v>
      </c>
      <c r="E50" s="14">
        <v>0</v>
      </c>
      <c r="F50" s="14">
        <v>0</v>
      </c>
      <c r="G50" s="14">
        <v>279.72000000000003</v>
      </c>
      <c r="H50" s="14">
        <v>187.38</v>
      </c>
      <c r="I50" s="14">
        <v>182.6</v>
      </c>
      <c r="J50" s="14">
        <f t="shared" si="3"/>
        <v>5214.9500000000007</v>
      </c>
      <c r="K50" s="14">
        <v>566.65</v>
      </c>
      <c r="L50" s="14">
        <v>2009.5</v>
      </c>
      <c r="M50" s="14">
        <f>SUM(K50+L50)</f>
        <v>2576.15</v>
      </c>
      <c r="N50" s="14">
        <f>SUM(J50-M50)</f>
        <v>2638.8000000000006</v>
      </c>
    </row>
    <row r="51" spans="1:14" x14ac:dyDescent="0.2">
      <c r="A51" s="13" t="s">
        <v>79</v>
      </c>
      <c r="B51" s="9" t="s">
        <v>80</v>
      </c>
      <c r="C51" s="14">
        <v>4693.95</v>
      </c>
      <c r="D51" s="14">
        <v>0</v>
      </c>
      <c r="E51" s="14">
        <v>0</v>
      </c>
      <c r="F51" s="14">
        <v>0</v>
      </c>
      <c r="G51" s="14">
        <v>264.75</v>
      </c>
      <c r="H51" s="14">
        <v>178.78</v>
      </c>
      <c r="I51" s="14">
        <v>182.6</v>
      </c>
      <c r="J51" s="14">
        <f t="shared" si="3"/>
        <v>5320.08</v>
      </c>
      <c r="K51" s="14">
        <v>589.11</v>
      </c>
      <c r="L51" s="14">
        <v>3806.37</v>
      </c>
      <c r="M51" s="14">
        <f>SUM(K51+L51)</f>
        <v>4395.4799999999996</v>
      </c>
      <c r="N51" s="14">
        <f>SUM(J51-M51)</f>
        <v>924.60000000000036</v>
      </c>
    </row>
    <row r="52" spans="1:14" x14ac:dyDescent="0.2">
      <c r="A52" s="13" t="s">
        <v>81</v>
      </c>
      <c r="B52" s="9" t="s">
        <v>82</v>
      </c>
      <c r="C52" s="14">
        <v>4565.25</v>
      </c>
      <c r="D52" s="14">
        <v>0</v>
      </c>
      <c r="E52" s="14">
        <v>76.09</v>
      </c>
      <c r="F52" s="14">
        <v>0</v>
      </c>
      <c r="G52" s="14">
        <v>279.72000000000003</v>
      </c>
      <c r="H52" s="14">
        <v>187.38</v>
      </c>
      <c r="I52" s="14">
        <v>182.6</v>
      </c>
      <c r="J52" s="14">
        <f t="shared" si="3"/>
        <v>5291.0400000000009</v>
      </c>
      <c r="K52" s="14">
        <v>582.9</v>
      </c>
      <c r="L52" s="14">
        <v>2092.54</v>
      </c>
      <c r="M52" s="14">
        <f>SUM(K52+L52)</f>
        <v>2675.44</v>
      </c>
      <c r="N52" s="14">
        <f>SUM(J52-M52)</f>
        <v>2615.6000000000008</v>
      </c>
    </row>
    <row r="53" spans="1:14" x14ac:dyDescent="0.2">
      <c r="A53" s="13" t="s">
        <v>83</v>
      </c>
      <c r="B53" s="9" t="s">
        <v>84</v>
      </c>
      <c r="C53" s="14">
        <v>3971.25</v>
      </c>
      <c r="D53" s="14">
        <v>0</v>
      </c>
      <c r="E53" s="14">
        <v>66.19</v>
      </c>
      <c r="F53" s="14">
        <v>0</v>
      </c>
      <c r="G53" s="14">
        <v>250.36</v>
      </c>
      <c r="H53" s="14">
        <v>167.14</v>
      </c>
      <c r="I53" s="14">
        <v>109.56</v>
      </c>
      <c r="J53" s="14">
        <f t="shared" si="3"/>
        <v>4564.5000000000009</v>
      </c>
      <c r="K53" s="14">
        <v>445.5</v>
      </c>
      <c r="L53" s="14">
        <v>1820.4</v>
      </c>
      <c r="M53" s="14">
        <f>SUM(K53+L53)</f>
        <v>2265.9</v>
      </c>
      <c r="N53" s="14">
        <f>SUM(J53-M53)</f>
        <v>2298.6000000000008</v>
      </c>
    </row>
    <row r="54" spans="1:14" x14ac:dyDescent="0.2">
      <c r="A54" s="13" t="s">
        <v>85</v>
      </c>
      <c r="B54" s="9" t="s">
        <v>86</v>
      </c>
      <c r="C54" s="14">
        <v>4309.3500000000004</v>
      </c>
      <c r="D54" s="14">
        <v>0</v>
      </c>
      <c r="E54" s="14">
        <v>71.819999999999993</v>
      </c>
      <c r="F54" s="14">
        <v>0</v>
      </c>
      <c r="G54" s="14">
        <v>264.75</v>
      </c>
      <c r="H54" s="14">
        <v>178.78</v>
      </c>
      <c r="I54" s="14">
        <v>146.08000000000001</v>
      </c>
      <c r="J54" s="14">
        <f t="shared" si="3"/>
        <v>4970.78</v>
      </c>
      <c r="K54" s="14">
        <v>518.29999999999995</v>
      </c>
      <c r="L54" s="14">
        <v>1975.6799999999998</v>
      </c>
      <c r="M54" s="14">
        <f>SUM(K54+L54)</f>
        <v>2493.9799999999996</v>
      </c>
      <c r="N54" s="14">
        <f>SUM(J54-M54)</f>
        <v>2476.8000000000002</v>
      </c>
    </row>
    <row r="55" spans="1:14" x14ac:dyDescent="0.2">
      <c r="A55" s="13" t="s">
        <v>87</v>
      </c>
      <c r="B55" s="9" t="s">
        <v>88</v>
      </c>
      <c r="C55" s="14">
        <v>4309.3500000000004</v>
      </c>
      <c r="D55" s="14">
        <v>718.23</v>
      </c>
      <c r="E55" s="14">
        <v>215.47</v>
      </c>
      <c r="F55" s="14">
        <v>0</v>
      </c>
      <c r="G55" s="14">
        <v>260.60000000000002</v>
      </c>
      <c r="H55" s="14">
        <v>178.78</v>
      </c>
      <c r="I55" s="14">
        <v>146.08000000000001</v>
      </c>
      <c r="J55" s="14">
        <f t="shared" si="3"/>
        <v>5828.51</v>
      </c>
      <c r="K55" s="14">
        <v>697.71</v>
      </c>
      <c r="L55" s="14">
        <v>2953.4</v>
      </c>
      <c r="M55" s="14">
        <f>SUM(K55+L55)</f>
        <v>3651.11</v>
      </c>
      <c r="N55" s="14">
        <f>SUM(J55-M55)</f>
        <v>2177.4</v>
      </c>
    </row>
    <row r="56" spans="1:14" x14ac:dyDescent="0.2">
      <c r="A56" s="13" t="s">
        <v>89</v>
      </c>
      <c r="B56" s="9" t="s">
        <v>90</v>
      </c>
      <c r="C56" s="14">
        <v>3971.25</v>
      </c>
      <c r="D56" s="14">
        <v>1059</v>
      </c>
      <c r="E56" s="14">
        <v>198.56</v>
      </c>
      <c r="F56" s="14">
        <v>0</v>
      </c>
      <c r="G56" s="14">
        <v>250.36</v>
      </c>
      <c r="H56" s="14">
        <v>167.14</v>
      </c>
      <c r="I56" s="14">
        <v>182.6</v>
      </c>
      <c r="J56" s="14">
        <f t="shared" si="3"/>
        <v>5828.9100000000008</v>
      </c>
      <c r="K56" s="14">
        <v>697.79</v>
      </c>
      <c r="L56" s="14">
        <v>1820.32</v>
      </c>
      <c r="M56" s="14">
        <f>SUM(K56+L56)</f>
        <v>2518.1099999999997</v>
      </c>
      <c r="N56" s="14">
        <f>SUM(J56-M56)</f>
        <v>3310.8000000000011</v>
      </c>
    </row>
    <row r="57" spans="1:14" x14ac:dyDescent="0.2">
      <c r="A57" s="13" t="s">
        <v>91</v>
      </c>
      <c r="B57" s="9" t="s">
        <v>92</v>
      </c>
      <c r="C57" s="14">
        <v>3879.3</v>
      </c>
      <c r="D57" s="14">
        <v>646.54999999999995</v>
      </c>
      <c r="E57" s="14">
        <v>64.66</v>
      </c>
      <c r="F57" s="14">
        <v>0</v>
      </c>
      <c r="G57" s="14">
        <v>247.52</v>
      </c>
      <c r="H57" s="14">
        <v>165.33</v>
      </c>
      <c r="I57" s="14">
        <v>73.040000000000006</v>
      </c>
      <c r="J57" s="14">
        <f t="shared" si="3"/>
        <v>5076.4000000000005</v>
      </c>
      <c r="K57" s="14">
        <v>537.23</v>
      </c>
      <c r="L57" s="14">
        <v>1778.77</v>
      </c>
      <c r="M57" s="14">
        <f>SUM(K57+L57)</f>
        <v>2316</v>
      </c>
      <c r="N57" s="14">
        <f>SUM(J57-M57)</f>
        <v>2760.4000000000005</v>
      </c>
    </row>
    <row r="58" spans="1:14" x14ac:dyDescent="0.2">
      <c r="A58" s="13" t="s">
        <v>93</v>
      </c>
      <c r="B58" s="9" t="s">
        <v>94</v>
      </c>
      <c r="C58" s="14">
        <v>3994.5</v>
      </c>
      <c r="D58" s="14">
        <v>0</v>
      </c>
      <c r="E58" s="14">
        <v>0</v>
      </c>
      <c r="F58" s="14">
        <v>0</v>
      </c>
      <c r="G58" s="14">
        <v>253.08</v>
      </c>
      <c r="H58" s="14">
        <v>169.88</v>
      </c>
      <c r="I58" s="14">
        <v>182.6</v>
      </c>
      <c r="J58" s="14">
        <f t="shared" si="3"/>
        <v>4600.0600000000004</v>
      </c>
      <c r="K58" s="14">
        <v>451.87</v>
      </c>
      <c r="L58" s="14">
        <v>1831.19</v>
      </c>
      <c r="M58" s="14">
        <f>SUM(K58+L58)</f>
        <v>2283.06</v>
      </c>
      <c r="N58" s="14">
        <f>SUM(J58-M58)</f>
        <v>2317.0000000000005</v>
      </c>
    </row>
    <row r="59" spans="1:14" x14ac:dyDescent="0.2">
      <c r="A59" s="13" t="s">
        <v>95</v>
      </c>
      <c r="B59" s="9" t="s">
        <v>96</v>
      </c>
      <c r="C59" s="14">
        <v>3736.5</v>
      </c>
      <c r="D59" s="14">
        <v>0</v>
      </c>
      <c r="E59" s="14">
        <v>0</v>
      </c>
      <c r="F59" s="14">
        <v>0</v>
      </c>
      <c r="G59" s="14">
        <v>239.43</v>
      </c>
      <c r="H59" s="14">
        <v>158.49</v>
      </c>
      <c r="I59" s="14">
        <v>146.08000000000001</v>
      </c>
      <c r="J59" s="14">
        <f t="shared" si="3"/>
        <v>4280.5</v>
      </c>
      <c r="K59" s="14">
        <v>394.61</v>
      </c>
      <c r="L59" s="14">
        <v>1629.8899999999999</v>
      </c>
      <c r="M59" s="14">
        <f>SUM(K59+L59)</f>
        <v>2024.5</v>
      </c>
      <c r="N59" s="14">
        <f>SUM(J59-M59)</f>
        <v>2256</v>
      </c>
    </row>
    <row r="60" spans="1:14" x14ac:dyDescent="0.2">
      <c r="A60" s="13" t="s">
        <v>97</v>
      </c>
      <c r="B60" s="9" t="s">
        <v>98</v>
      </c>
      <c r="C60" s="14">
        <v>3736.5</v>
      </c>
      <c r="D60" s="14">
        <v>0</v>
      </c>
      <c r="E60" s="14">
        <v>62.28</v>
      </c>
      <c r="F60" s="14">
        <v>0</v>
      </c>
      <c r="G60" s="14">
        <v>239.43</v>
      </c>
      <c r="H60" s="14">
        <v>158.49</v>
      </c>
      <c r="I60" s="14">
        <v>182.6</v>
      </c>
      <c r="J60" s="14">
        <f t="shared" si="3"/>
        <v>4379.3</v>
      </c>
      <c r="K60" s="14">
        <v>412.31</v>
      </c>
      <c r="L60" s="14">
        <v>2336.19</v>
      </c>
      <c r="M60" s="14">
        <f>SUM(K60+L60)</f>
        <v>2748.5</v>
      </c>
      <c r="N60" s="14">
        <f>SUM(J60-M60)</f>
        <v>1630.8000000000002</v>
      </c>
    </row>
    <row r="61" spans="1:14" x14ac:dyDescent="0.2">
      <c r="A61" s="13" t="s">
        <v>99</v>
      </c>
      <c r="B61" s="9" t="s">
        <v>100</v>
      </c>
      <c r="C61" s="14">
        <v>3736.5</v>
      </c>
      <c r="D61" s="14">
        <v>0</v>
      </c>
      <c r="E61" s="14">
        <v>62.28</v>
      </c>
      <c r="F61" s="14">
        <v>0</v>
      </c>
      <c r="G61" s="14">
        <v>239.43</v>
      </c>
      <c r="H61" s="14">
        <v>158.49</v>
      </c>
      <c r="I61" s="14">
        <v>73.040000000000006</v>
      </c>
      <c r="J61" s="14">
        <f t="shared" si="3"/>
        <v>4269.74</v>
      </c>
      <c r="K61" s="14">
        <v>392.68</v>
      </c>
      <c r="L61" s="14">
        <v>2553.8599999999997</v>
      </c>
      <c r="M61" s="14">
        <f>SUM(K61+L61)</f>
        <v>2946.5399999999995</v>
      </c>
      <c r="N61" s="14">
        <f>SUM(J61-M61)</f>
        <v>1323.2000000000003</v>
      </c>
    </row>
    <row r="62" spans="1:14" x14ac:dyDescent="0.2">
      <c r="A62" s="13" t="s">
        <v>101</v>
      </c>
      <c r="B62" s="9" t="s">
        <v>102</v>
      </c>
      <c r="C62" s="14">
        <v>3736.5</v>
      </c>
      <c r="D62" s="14">
        <v>0</v>
      </c>
      <c r="E62" s="14">
        <v>0</v>
      </c>
      <c r="F62" s="14">
        <v>0</v>
      </c>
      <c r="G62" s="14">
        <v>239.43</v>
      </c>
      <c r="H62" s="14">
        <v>158.49</v>
      </c>
      <c r="I62" s="14">
        <v>146.08000000000001</v>
      </c>
      <c r="J62" s="14">
        <f t="shared" si="3"/>
        <v>4280.5</v>
      </c>
      <c r="K62" s="14">
        <v>394.61</v>
      </c>
      <c r="L62" s="14">
        <v>1713.09</v>
      </c>
      <c r="M62" s="14">
        <f>SUM(K62+L62)</f>
        <v>2107.6999999999998</v>
      </c>
      <c r="N62" s="14">
        <f>SUM(J62-M62)</f>
        <v>2172.8000000000002</v>
      </c>
    </row>
    <row r="63" spans="1:14" x14ac:dyDescent="0.2">
      <c r="A63" s="13" t="s">
        <v>103</v>
      </c>
      <c r="B63" s="9" t="s">
        <v>104</v>
      </c>
      <c r="C63" s="14">
        <v>3736.5</v>
      </c>
      <c r="D63" s="14">
        <v>0</v>
      </c>
      <c r="E63" s="14">
        <v>0</v>
      </c>
      <c r="F63" s="14">
        <v>0</v>
      </c>
      <c r="G63" s="14">
        <v>239.43</v>
      </c>
      <c r="H63" s="14">
        <v>158.49</v>
      </c>
      <c r="I63" s="14">
        <v>146.08000000000001</v>
      </c>
      <c r="J63" s="14">
        <f t="shared" si="3"/>
        <v>4280.5</v>
      </c>
      <c r="K63" s="14">
        <v>394.61</v>
      </c>
      <c r="L63" s="14">
        <v>1709.09</v>
      </c>
      <c r="M63" s="14">
        <f>SUM(K63+L63)</f>
        <v>2103.6999999999998</v>
      </c>
      <c r="N63" s="14">
        <f>SUM(J63-M63)</f>
        <v>2176.8000000000002</v>
      </c>
    </row>
    <row r="64" spans="1:14" x14ac:dyDescent="0.2">
      <c r="A64" s="13" t="s">
        <v>105</v>
      </c>
      <c r="B64" s="9" t="s">
        <v>106</v>
      </c>
      <c r="C64" s="14">
        <v>3736.5</v>
      </c>
      <c r="D64" s="14">
        <v>232.44</v>
      </c>
      <c r="E64" s="14">
        <v>186.83</v>
      </c>
      <c r="F64" s="14">
        <v>0</v>
      </c>
      <c r="G64" s="14">
        <v>239.43</v>
      </c>
      <c r="H64" s="14">
        <v>158.49</v>
      </c>
      <c r="I64" s="14">
        <v>146.08000000000001</v>
      </c>
      <c r="J64" s="14">
        <f t="shared" si="3"/>
        <v>4699.7700000000004</v>
      </c>
      <c r="K64" s="14">
        <v>469.74</v>
      </c>
      <c r="L64" s="14">
        <v>1713.03</v>
      </c>
      <c r="M64" s="14">
        <f>SUM(K64+L64)</f>
        <v>2182.77</v>
      </c>
      <c r="N64" s="14">
        <f>SUM(J64-M64)</f>
        <v>2517.0000000000005</v>
      </c>
    </row>
    <row r="65" spans="1:14" x14ac:dyDescent="0.2">
      <c r="A65" s="13" t="s">
        <v>107</v>
      </c>
      <c r="B65" s="9" t="s">
        <v>108</v>
      </c>
      <c r="C65" s="14">
        <v>3971.25</v>
      </c>
      <c r="D65" s="14">
        <v>0</v>
      </c>
      <c r="E65" s="14">
        <v>0</v>
      </c>
      <c r="F65" s="14">
        <v>0</v>
      </c>
      <c r="G65" s="14">
        <v>249.73</v>
      </c>
      <c r="H65" s="14">
        <v>166.36</v>
      </c>
      <c r="I65" s="14">
        <v>146.08000000000001</v>
      </c>
      <c r="J65" s="14">
        <f t="shared" si="3"/>
        <v>4533.4199999999992</v>
      </c>
      <c r="K65" s="14">
        <v>439.93</v>
      </c>
      <c r="L65" s="14">
        <v>2370.89</v>
      </c>
      <c r="M65" s="14">
        <f>SUM(K65+L65)</f>
        <v>2810.8199999999997</v>
      </c>
      <c r="N65" s="14">
        <f>SUM(J65-M65)</f>
        <v>1722.5999999999995</v>
      </c>
    </row>
    <row r="66" spans="1:14" x14ac:dyDescent="0.2">
      <c r="A66" s="13" t="s">
        <v>109</v>
      </c>
      <c r="B66" s="9" t="s">
        <v>110</v>
      </c>
      <c r="C66" s="14">
        <v>4309.3500000000004</v>
      </c>
      <c r="D66" s="14">
        <v>0</v>
      </c>
      <c r="E66" s="14">
        <v>0</v>
      </c>
      <c r="F66" s="14">
        <v>0</v>
      </c>
      <c r="G66" s="14">
        <v>264.75</v>
      </c>
      <c r="H66" s="14">
        <v>178.78</v>
      </c>
      <c r="I66" s="14">
        <v>109.56</v>
      </c>
      <c r="J66" s="14">
        <f t="shared" si="3"/>
        <v>4862.4400000000005</v>
      </c>
      <c r="K66" s="14">
        <v>498.89</v>
      </c>
      <c r="L66" s="14">
        <v>1975.55</v>
      </c>
      <c r="M66" s="14">
        <f>SUM(K66+L66)</f>
        <v>2474.44</v>
      </c>
      <c r="N66" s="14">
        <f>SUM(J66-M66)</f>
        <v>2388.0000000000005</v>
      </c>
    </row>
    <row r="67" spans="1:14" x14ac:dyDescent="0.2">
      <c r="A67" s="13" t="s">
        <v>111</v>
      </c>
      <c r="B67" s="9" t="s">
        <v>112</v>
      </c>
      <c r="C67" s="14">
        <v>3736.5</v>
      </c>
      <c r="D67" s="14">
        <v>0</v>
      </c>
      <c r="E67" s="14">
        <v>62.28</v>
      </c>
      <c r="F67" s="14">
        <v>0</v>
      </c>
      <c r="G67" s="14">
        <v>239.43</v>
      </c>
      <c r="H67" s="14">
        <v>158.49</v>
      </c>
      <c r="I67" s="14">
        <v>146.08000000000001</v>
      </c>
      <c r="J67" s="14">
        <f t="shared" si="3"/>
        <v>4342.78</v>
      </c>
      <c r="K67" s="14">
        <v>405.77</v>
      </c>
      <c r="L67" s="14">
        <v>1467.01</v>
      </c>
      <c r="M67" s="14">
        <f>SUM(K67+L67)</f>
        <v>1872.78</v>
      </c>
      <c r="N67" s="14">
        <f>SUM(J67-M67)</f>
        <v>2470</v>
      </c>
    </row>
    <row r="68" spans="1:14" x14ac:dyDescent="0.2">
      <c r="A68" s="13" t="s">
        <v>113</v>
      </c>
      <c r="B68" s="9" t="s">
        <v>114</v>
      </c>
      <c r="C68" s="14">
        <v>3736.5</v>
      </c>
      <c r="D68" s="14">
        <v>0</v>
      </c>
      <c r="E68" s="14">
        <v>62.28</v>
      </c>
      <c r="F68" s="14">
        <v>0</v>
      </c>
      <c r="G68" s="14">
        <v>239.43</v>
      </c>
      <c r="H68" s="14">
        <v>158.49</v>
      </c>
      <c r="I68" s="14">
        <v>146.08000000000001</v>
      </c>
      <c r="J68" s="14">
        <f t="shared" si="3"/>
        <v>4342.78</v>
      </c>
      <c r="K68" s="14">
        <v>405.77</v>
      </c>
      <c r="L68" s="14">
        <v>1212.01</v>
      </c>
      <c r="M68" s="14">
        <f>SUM(K68+L68)</f>
        <v>1617.78</v>
      </c>
      <c r="N68" s="14">
        <f>SUM(J68-M68)</f>
        <v>2725</v>
      </c>
    </row>
    <row r="69" spans="1:14" x14ac:dyDescent="0.2">
      <c r="A69" s="13" t="s">
        <v>115</v>
      </c>
      <c r="B69" s="9" t="s">
        <v>116</v>
      </c>
      <c r="C69" s="14">
        <v>3736.5</v>
      </c>
      <c r="D69" s="14">
        <v>0</v>
      </c>
      <c r="E69" s="14">
        <v>62.28</v>
      </c>
      <c r="F69" s="14">
        <v>0</v>
      </c>
      <c r="G69" s="14">
        <v>239.43</v>
      </c>
      <c r="H69" s="14">
        <v>158.49</v>
      </c>
      <c r="I69" s="14">
        <v>182.6</v>
      </c>
      <c r="J69" s="14">
        <f t="shared" si="3"/>
        <v>4379.3</v>
      </c>
      <c r="K69" s="14">
        <v>412.31</v>
      </c>
      <c r="L69" s="14">
        <v>466.99</v>
      </c>
      <c r="M69" s="14">
        <f>SUM(K69+L69)</f>
        <v>879.3</v>
      </c>
      <c r="N69" s="14">
        <f>SUM(J69-M69)</f>
        <v>3500</v>
      </c>
    </row>
    <row r="70" spans="1:14" x14ac:dyDescent="0.2">
      <c r="A70" s="13" t="s">
        <v>117</v>
      </c>
      <c r="B70" s="9" t="s">
        <v>118</v>
      </c>
      <c r="C70" s="14">
        <v>4016.1</v>
      </c>
      <c r="D70" s="14">
        <v>0</v>
      </c>
      <c r="E70" s="14">
        <v>66.94</v>
      </c>
      <c r="F70" s="14">
        <v>0</v>
      </c>
      <c r="G70" s="14">
        <v>260.57</v>
      </c>
      <c r="H70" s="14">
        <v>171.3</v>
      </c>
      <c r="I70" s="14">
        <v>146.08000000000001</v>
      </c>
      <c r="J70" s="14">
        <f t="shared" si="3"/>
        <v>4660.99</v>
      </c>
      <c r="K70" s="14">
        <v>462.79</v>
      </c>
      <c r="L70" s="14">
        <v>1068.2</v>
      </c>
      <c r="M70" s="14">
        <f>SUM(K70+L70)</f>
        <v>1530.99</v>
      </c>
      <c r="N70" s="14">
        <f>SUM(J70-M70)</f>
        <v>3130</v>
      </c>
    </row>
    <row r="71" spans="1:14" x14ac:dyDescent="0.2">
      <c r="A71" s="13" t="s">
        <v>119</v>
      </c>
      <c r="B71" s="9" t="s">
        <v>120</v>
      </c>
      <c r="C71" s="14">
        <v>4016.1</v>
      </c>
      <c r="D71" s="14">
        <v>0</v>
      </c>
      <c r="E71" s="14">
        <v>0</v>
      </c>
      <c r="F71" s="14">
        <v>0</v>
      </c>
      <c r="G71" s="14">
        <v>260.19</v>
      </c>
      <c r="H71" s="14">
        <v>176.78</v>
      </c>
      <c r="I71" s="14">
        <v>146.08000000000001</v>
      </c>
      <c r="J71" s="14">
        <f t="shared" si="3"/>
        <v>4599.1499999999996</v>
      </c>
      <c r="K71" s="14">
        <v>451.71</v>
      </c>
      <c r="L71" s="14">
        <v>502.04</v>
      </c>
      <c r="M71" s="14">
        <f>SUM(K71+L71)</f>
        <v>953.75</v>
      </c>
      <c r="N71" s="14">
        <f>SUM(J71-M71)</f>
        <v>3645.3999999999996</v>
      </c>
    </row>
    <row r="72" spans="1:14" x14ac:dyDescent="0.2">
      <c r="A72" s="13" t="s">
        <v>121</v>
      </c>
      <c r="B72" s="9" t="s">
        <v>122</v>
      </c>
      <c r="C72" s="14">
        <v>3736.5</v>
      </c>
      <c r="D72" s="14">
        <v>0</v>
      </c>
      <c r="E72" s="14">
        <v>62.28</v>
      </c>
      <c r="F72" s="14">
        <v>0</v>
      </c>
      <c r="G72" s="14">
        <v>239.43</v>
      </c>
      <c r="H72" s="14">
        <v>158.49</v>
      </c>
      <c r="I72" s="14">
        <v>109.56</v>
      </c>
      <c r="J72" s="14">
        <f t="shared" si="3"/>
        <v>4306.26</v>
      </c>
      <c r="K72" s="14">
        <v>399.22</v>
      </c>
      <c r="L72" s="14">
        <v>2336.2399999999998</v>
      </c>
      <c r="M72" s="14">
        <f>SUM(K72+L72)</f>
        <v>2735.46</v>
      </c>
      <c r="N72" s="14">
        <f>SUM(J72-M72)</f>
        <v>1570.8000000000002</v>
      </c>
    </row>
    <row r="73" spans="1:14" x14ac:dyDescent="0.2">
      <c r="A73" s="13" t="s">
        <v>123</v>
      </c>
      <c r="B73" s="9" t="s">
        <v>124</v>
      </c>
      <c r="C73" s="14">
        <v>3879.3</v>
      </c>
      <c r="D73" s="14">
        <v>0</v>
      </c>
      <c r="E73" s="14">
        <v>0</v>
      </c>
      <c r="F73" s="14">
        <v>0</v>
      </c>
      <c r="G73" s="14">
        <v>247.53</v>
      </c>
      <c r="H73" s="14">
        <v>165.34</v>
      </c>
      <c r="I73" s="14">
        <v>146.08000000000001</v>
      </c>
      <c r="J73" s="14">
        <f t="shared" si="3"/>
        <v>4438.25</v>
      </c>
      <c r="K73" s="14">
        <v>422.88</v>
      </c>
      <c r="L73" s="14">
        <v>1745.77</v>
      </c>
      <c r="M73" s="14">
        <f>SUM(K73+L73)</f>
        <v>2168.65</v>
      </c>
      <c r="N73" s="14">
        <f>SUM(J73-M73)</f>
        <v>2269.6</v>
      </c>
    </row>
    <row r="74" spans="1:14" x14ac:dyDescent="0.2">
      <c r="A74" s="13" t="s">
        <v>125</v>
      </c>
      <c r="B74" s="9" t="s">
        <v>126</v>
      </c>
      <c r="C74" s="14">
        <v>3994.5</v>
      </c>
      <c r="D74" s="14">
        <v>0</v>
      </c>
      <c r="E74" s="14">
        <v>0</v>
      </c>
      <c r="F74" s="14">
        <v>0</v>
      </c>
      <c r="G74" s="14">
        <v>239.43</v>
      </c>
      <c r="H74" s="14">
        <v>158.49</v>
      </c>
      <c r="I74" s="14">
        <v>109.56</v>
      </c>
      <c r="J74" s="14">
        <f t="shared" si="3"/>
        <v>4501.9800000000005</v>
      </c>
      <c r="K74" s="14">
        <v>434.3</v>
      </c>
      <c r="L74" s="14">
        <v>499.28</v>
      </c>
      <c r="M74" s="14">
        <f>SUM(K74+L74)</f>
        <v>933.57999999999993</v>
      </c>
      <c r="N74" s="14">
        <f>SUM(J74-M74)</f>
        <v>3568.4000000000005</v>
      </c>
    </row>
    <row r="75" spans="1:14" x14ac:dyDescent="0.2">
      <c r="A75" s="13" t="s">
        <v>127</v>
      </c>
      <c r="B75" s="9" t="s">
        <v>128</v>
      </c>
      <c r="C75" s="14">
        <v>3736.5</v>
      </c>
      <c r="D75" s="14">
        <v>0</v>
      </c>
      <c r="E75" s="14">
        <v>0</v>
      </c>
      <c r="F75" s="14">
        <v>0</v>
      </c>
      <c r="G75" s="14">
        <v>239.43</v>
      </c>
      <c r="H75" s="14">
        <v>158.49</v>
      </c>
      <c r="I75" s="14">
        <v>146.08000000000001</v>
      </c>
      <c r="J75" s="14">
        <f t="shared" si="3"/>
        <v>4280.5</v>
      </c>
      <c r="K75" s="14">
        <v>394.61</v>
      </c>
      <c r="L75" s="14">
        <v>1579.09</v>
      </c>
      <c r="M75" s="14">
        <f>SUM(K75+L75)</f>
        <v>1973.6999999999998</v>
      </c>
      <c r="N75" s="14">
        <f>SUM(J75-M75)</f>
        <v>2306.8000000000002</v>
      </c>
    </row>
    <row r="76" spans="1:14" x14ac:dyDescent="0.2">
      <c r="A76" s="13" t="s">
        <v>129</v>
      </c>
      <c r="B76" s="9" t="s">
        <v>130</v>
      </c>
      <c r="C76" s="14">
        <v>3736.5</v>
      </c>
      <c r="D76" s="14">
        <v>0</v>
      </c>
      <c r="E76" s="14">
        <v>0</v>
      </c>
      <c r="F76" s="14">
        <v>0</v>
      </c>
      <c r="G76" s="14">
        <v>239.43</v>
      </c>
      <c r="H76" s="14">
        <v>158.49</v>
      </c>
      <c r="I76" s="14">
        <v>146.08000000000001</v>
      </c>
      <c r="J76" s="14">
        <f t="shared" si="3"/>
        <v>4280.5</v>
      </c>
      <c r="K76" s="14">
        <v>394.61</v>
      </c>
      <c r="L76" s="14">
        <v>3705.89</v>
      </c>
      <c r="M76" s="14">
        <f>SUM(K76+L76)</f>
        <v>4100.5</v>
      </c>
      <c r="N76" s="14">
        <f>SUM(J76-M76)</f>
        <v>180</v>
      </c>
    </row>
    <row r="77" spans="1:14" x14ac:dyDescent="0.2">
      <c r="A77" s="13" t="s">
        <v>131</v>
      </c>
      <c r="B77" s="9" t="s">
        <v>132</v>
      </c>
      <c r="C77" s="14">
        <v>3736.5</v>
      </c>
      <c r="D77" s="14">
        <v>0</v>
      </c>
      <c r="E77" s="14">
        <v>62.28</v>
      </c>
      <c r="F77" s="14">
        <v>0</v>
      </c>
      <c r="G77" s="14">
        <v>239.43</v>
      </c>
      <c r="H77" s="14">
        <v>158.49</v>
      </c>
      <c r="I77" s="14">
        <v>109.56</v>
      </c>
      <c r="J77" s="14">
        <f t="shared" si="3"/>
        <v>4306.26</v>
      </c>
      <c r="K77" s="14">
        <v>399.22</v>
      </c>
      <c r="L77" s="14">
        <v>467.03999999999996</v>
      </c>
      <c r="M77" s="14">
        <f>SUM(K77+L77)</f>
        <v>866.26</v>
      </c>
      <c r="N77" s="14">
        <f>SUM(J77-M77)</f>
        <v>3440</v>
      </c>
    </row>
    <row r="78" spans="1:14" x14ac:dyDescent="0.2">
      <c r="A78" s="13" t="s">
        <v>133</v>
      </c>
      <c r="B78" s="9" t="s">
        <v>134</v>
      </c>
      <c r="C78" s="14">
        <v>3736.5</v>
      </c>
      <c r="D78" s="14">
        <v>0</v>
      </c>
      <c r="E78" s="14">
        <v>62.28</v>
      </c>
      <c r="F78" s="14">
        <v>0</v>
      </c>
      <c r="G78" s="14">
        <v>239.43</v>
      </c>
      <c r="H78" s="14">
        <v>158.49</v>
      </c>
      <c r="I78" s="14">
        <v>109.56</v>
      </c>
      <c r="J78" s="14">
        <f t="shared" si="3"/>
        <v>4306.26</v>
      </c>
      <c r="K78" s="14">
        <v>399.22</v>
      </c>
      <c r="L78" s="14">
        <v>1527.04</v>
      </c>
      <c r="M78" s="14">
        <f>SUM(K78+L78)</f>
        <v>1926.26</v>
      </c>
      <c r="N78" s="14">
        <f>SUM(J78-M78)</f>
        <v>2380</v>
      </c>
    </row>
    <row r="79" spans="1:14" x14ac:dyDescent="0.2">
      <c r="A79" s="13" t="s">
        <v>135</v>
      </c>
      <c r="B79" s="9" t="s">
        <v>136</v>
      </c>
      <c r="C79" s="14">
        <v>3736.5</v>
      </c>
      <c r="D79" s="14">
        <v>0</v>
      </c>
      <c r="E79" s="14">
        <v>0</v>
      </c>
      <c r="F79" s="14">
        <v>0</v>
      </c>
      <c r="G79" s="14">
        <v>239.43</v>
      </c>
      <c r="H79" s="14">
        <v>158.49</v>
      </c>
      <c r="I79" s="14">
        <v>109.56</v>
      </c>
      <c r="J79" s="14">
        <f t="shared" si="3"/>
        <v>4243.9800000000005</v>
      </c>
      <c r="K79" s="14">
        <v>388.07</v>
      </c>
      <c r="L79" s="14">
        <v>1573.1100000000001</v>
      </c>
      <c r="M79" s="14">
        <f>SUM(K79+L79)</f>
        <v>1961.18</v>
      </c>
      <c r="N79" s="14">
        <f>SUM(J79-M79)</f>
        <v>2282.8000000000002</v>
      </c>
    </row>
    <row r="80" spans="1:14" x14ac:dyDescent="0.2">
      <c r="A80" s="13" t="s">
        <v>137</v>
      </c>
      <c r="B80" s="9" t="s">
        <v>138</v>
      </c>
      <c r="C80" s="14">
        <v>3971.25</v>
      </c>
      <c r="D80" s="14">
        <v>0</v>
      </c>
      <c r="E80" s="14">
        <v>0</v>
      </c>
      <c r="F80" s="14">
        <v>0</v>
      </c>
      <c r="G80" s="14">
        <v>249.74</v>
      </c>
      <c r="H80" s="14">
        <v>166.37</v>
      </c>
      <c r="I80" s="14">
        <v>109.56</v>
      </c>
      <c r="J80" s="14">
        <f t="shared" si="3"/>
        <v>4496.92</v>
      </c>
      <c r="K80" s="14">
        <v>433.39</v>
      </c>
      <c r="L80" s="14">
        <v>1789.33</v>
      </c>
      <c r="M80" s="14">
        <f>SUM(K80+L80)</f>
        <v>2222.7199999999998</v>
      </c>
      <c r="N80" s="14">
        <f>SUM(J80-M80)</f>
        <v>2274.2000000000003</v>
      </c>
    </row>
    <row r="81" spans="1:14" x14ac:dyDescent="0.2">
      <c r="A81" s="13" t="s">
        <v>139</v>
      </c>
      <c r="B81" s="9" t="s">
        <v>140</v>
      </c>
      <c r="C81" s="14">
        <v>3971.25</v>
      </c>
      <c r="D81" s="14">
        <v>0</v>
      </c>
      <c r="E81" s="14">
        <v>0</v>
      </c>
      <c r="F81" s="14">
        <v>0</v>
      </c>
      <c r="G81" s="14">
        <v>239.43</v>
      </c>
      <c r="H81" s="14">
        <v>158.49</v>
      </c>
      <c r="I81" s="14">
        <v>109.56</v>
      </c>
      <c r="J81" s="14">
        <f t="shared" si="3"/>
        <v>4478.7300000000005</v>
      </c>
      <c r="K81" s="14">
        <v>430.13</v>
      </c>
      <c r="L81" s="14">
        <v>1533.4</v>
      </c>
      <c r="M81" s="14">
        <f>SUM(K81+L81)</f>
        <v>1963.5300000000002</v>
      </c>
      <c r="N81" s="14">
        <f>SUM(J81-M81)</f>
        <v>2515.2000000000003</v>
      </c>
    </row>
    <row r="82" spans="1:14" x14ac:dyDescent="0.2">
      <c r="A82" s="13" t="s">
        <v>141</v>
      </c>
      <c r="B82" s="9" t="s">
        <v>142</v>
      </c>
      <c r="C82" s="14">
        <v>5112.6000000000004</v>
      </c>
      <c r="D82" s="14">
        <v>170.42</v>
      </c>
      <c r="E82" s="14">
        <v>170.43</v>
      </c>
      <c r="F82" s="14">
        <v>0</v>
      </c>
      <c r="G82" s="14">
        <v>345.15</v>
      </c>
      <c r="H82" s="14">
        <v>232.65</v>
      </c>
      <c r="I82" s="14">
        <v>109.56</v>
      </c>
      <c r="J82" s="14">
        <f t="shared" si="3"/>
        <v>6140.81</v>
      </c>
      <c r="K82" s="14">
        <v>764.41</v>
      </c>
      <c r="L82" s="14">
        <v>2139</v>
      </c>
      <c r="M82" s="14">
        <f>SUM(K82+L82)</f>
        <v>2903.41</v>
      </c>
      <c r="N82" s="14">
        <f>SUM(J82-M82)</f>
        <v>3237.4000000000005</v>
      </c>
    </row>
    <row r="83" spans="1:14" x14ac:dyDescent="0.2">
      <c r="A83" s="13" t="s">
        <v>143</v>
      </c>
      <c r="B83" s="9" t="s">
        <v>144</v>
      </c>
      <c r="C83" s="14">
        <v>4016.1</v>
      </c>
      <c r="D83" s="14">
        <v>0</v>
      </c>
      <c r="E83" s="14">
        <v>66.94</v>
      </c>
      <c r="F83" s="14">
        <v>0</v>
      </c>
      <c r="G83" s="14">
        <v>260.56</v>
      </c>
      <c r="H83" s="14">
        <v>171.29</v>
      </c>
      <c r="I83" s="14">
        <v>109.56</v>
      </c>
      <c r="J83" s="14">
        <f t="shared" si="3"/>
        <v>4624.4500000000007</v>
      </c>
      <c r="K83" s="14">
        <v>456.24</v>
      </c>
      <c r="L83" s="14">
        <v>502.01</v>
      </c>
      <c r="M83" s="14">
        <f>SUM(K83+L83)</f>
        <v>958.25</v>
      </c>
      <c r="N83" s="14">
        <f>SUM(J83-M83)</f>
        <v>3666.2000000000007</v>
      </c>
    </row>
    <row r="84" spans="1:14" x14ac:dyDescent="0.2">
      <c r="A84" s="13" t="s">
        <v>145</v>
      </c>
      <c r="B84" s="9" t="s">
        <v>146</v>
      </c>
      <c r="C84" s="14">
        <v>3971.25</v>
      </c>
      <c r="D84" s="14">
        <v>0</v>
      </c>
      <c r="E84" s="14">
        <v>0</v>
      </c>
      <c r="F84" s="14">
        <v>0</v>
      </c>
      <c r="G84" s="14">
        <v>246.4</v>
      </c>
      <c r="H84" s="14">
        <v>167.14</v>
      </c>
      <c r="I84" s="14">
        <v>73.040000000000006</v>
      </c>
      <c r="J84" s="14">
        <f t="shared" si="3"/>
        <v>4457.83</v>
      </c>
      <c r="K84" s="14">
        <v>426.38</v>
      </c>
      <c r="L84" s="14">
        <v>1820.25</v>
      </c>
      <c r="M84" s="14">
        <f>SUM(K84+L84)</f>
        <v>2246.63</v>
      </c>
      <c r="N84" s="14">
        <f>SUM(J84-M84)</f>
        <v>2211.1999999999998</v>
      </c>
    </row>
    <row r="85" spans="1:14" x14ac:dyDescent="0.2">
      <c r="A85" s="13" t="s">
        <v>147</v>
      </c>
      <c r="B85" s="9" t="s">
        <v>148</v>
      </c>
      <c r="C85" s="14">
        <v>3736.5</v>
      </c>
      <c r="D85" s="14">
        <v>0</v>
      </c>
      <c r="E85" s="14">
        <v>0</v>
      </c>
      <c r="F85" s="14">
        <v>0</v>
      </c>
      <c r="G85" s="14">
        <v>239.43</v>
      </c>
      <c r="H85" s="14">
        <v>158.49</v>
      </c>
      <c r="I85" s="14">
        <v>73.040000000000006</v>
      </c>
      <c r="J85" s="14">
        <f t="shared" si="3"/>
        <v>4207.46</v>
      </c>
      <c r="K85" s="14">
        <v>382.22</v>
      </c>
      <c r="L85" s="14">
        <v>801.04</v>
      </c>
      <c r="M85" s="14">
        <f>SUM(K85+L85)</f>
        <v>1183.26</v>
      </c>
      <c r="N85" s="14">
        <f>SUM(J85-M85)</f>
        <v>3024.2</v>
      </c>
    </row>
    <row r="86" spans="1:14" x14ac:dyDescent="0.2">
      <c r="A86" s="13" t="s">
        <v>149</v>
      </c>
      <c r="B86" s="9" t="s">
        <v>150</v>
      </c>
      <c r="C86" s="14">
        <v>3736.5</v>
      </c>
      <c r="D86" s="14">
        <v>373.65</v>
      </c>
      <c r="E86" s="14">
        <v>124.55</v>
      </c>
      <c r="F86" s="14">
        <v>0</v>
      </c>
      <c r="G86" s="14">
        <v>239.43</v>
      </c>
      <c r="H86" s="14">
        <v>158.49</v>
      </c>
      <c r="I86" s="14">
        <v>73.040000000000006</v>
      </c>
      <c r="J86" s="14">
        <f t="shared" si="3"/>
        <v>4705.66</v>
      </c>
      <c r="K86" s="14">
        <v>470.8</v>
      </c>
      <c r="L86" s="14">
        <v>2140.46</v>
      </c>
      <c r="M86" s="14">
        <f>SUM(K86+L86)</f>
        <v>2611.2600000000002</v>
      </c>
      <c r="N86" s="14">
        <f>SUM(J86-M86)</f>
        <v>2094.3999999999996</v>
      </c>
    </row>
    <row r="87" spans="1:14" x14ac:dyDescent="0.2">
      <c r="A87" s="13" t="s">
        <v>151</v>
      </c>
      <c r="B87" s="9" t="s">
        <v>152</v>
      </c>
      <c r="C87" s="14">
        <v>3971.25</v>
      </c>
      <c r="D87" s="14">
        <v>0</v>
      </c>
      <c r="E87" s="14">
        <v>0</v>
      </c>
      <c r="F87" s="14">
        <v>0</v>
      </c>
      <c r="G87" s="14">
        <v>250.36</v>
      </c>
      <c r="H87" s="14">
        <v>167.14</v>
      </c>
      <c r="I87" s="14">
        <v>73.040000000000006</v>
      </c>
      <c r="J87" s="14">
        <f t="shared" si="3"/>
        <v>4461.79</v>
      </c>
      <c r="K87" s="14">
        <v>427.09</v>
      </c>
      <c r="L87" s="14">
        <v>2084.3000000000002</v>
      </c>
      <c r="M87" s="14">
        <f>SUM(K87+L87)</f>
        <v>2511.3900000000003</v>
      </c>
      <c r="N87" s="14">
        <f>SUM(J87-M87)</f>
        <v>1950.3999999999996</v>
      </c>
    </row>
    <row r="88" spans="1:14" x14ac:dyDescent="0.2">
      <c r="A88" s="13" t="s">
        <v>153</v>
      </c>
      <c r="B88" s="9" t="s">
        <v>154</v>
      </c>
      <c r="C88" s="14">
        <v>3736.5</v>
      </c>
      <c r="D88" s="14">
        <v>0</v>
      </c>
      <c r="E88" s="14">
        <v>0</v>
      </c>
      <c r="F88" s="14">
        <v>0</v>
      </c>
      <c r="G88" s="14">
        <v>239.42</v>
      </c>
      <c r="H88" s="14">
        <v>158.49</v>
      </c>
      <c r="I88" s="14">
        <v>73.040000000000006</v>
      </c>
      <c r="J88" s="14">
        <f t="shared" si="3"/>
        <v>4207.45</v>
      </c>
      <c r="K88" s="14">
        <v>382.22</v>
      </c>
      <c r="L88" s="14">
        <v>2434.4300000000003</v>
      </c>
      <c r="M88" s="14">
        <f>SUM(K88+L88)</f>
        <v>2816.6500000000005</v>
      </c>
      <c r="N88" s="14">
        <f>SUM(J88-M88)</f>
        <v>1390.7999999999993</v>
      </c>
    </row>
    <row r="89" spans="1:14" x14ac:dyDescent="0.2">
      <c r="A89" s="13" t="s">
        <v>155</v>
      </c>
      <c r="B89" s="9" t="s">
        <v>156</v>
      </c>
      <c r="C89" s="14">
        <v>3736.5</v>
      </c>
      <c r="D89" s="14">
        <v>0</v>
      </c>
      <c r="E89" s="14">
        <v>0</v>
      </c>
      <c r="F89" s="14">
        <v>0</v>
      </c>
      <c r="G89" s="14">
        <v>239.42</v>
      </c>
      <c r="H89" s="14">
        <v>158.49</v>
      </c>
      <c r="I89" s="14">
        <v>73.040000000000006</v>
      </c>
      <c r="J89" s="14">
        <f t="shared" si="3"/>
        <v>4207.45</v>
      </c>
      <c r="K89" s="14">
        <v>382.22</v>
      </c>
      <c r="L89" s="14">
        <v>1713.03</v>
      </c>
      <c r="M89" s="14">
        <f>SUM(K89+L89)</f>
        <v>2095.25</v>
      </c>
      <c r="N89" s="14">
        <f>SUM(J89-M89)</f>
        <v>2112.1999999999998</v>
      </c>
    </row>
    <row r="90" spans="1:14" x14ac:dyDescent="0.2">
      <c r="A90" s="13" t="s">
        <v>157</v>
      </c>
      <c r="B90" s="9" t="s">
        <v>158</v>
      </c>
      <c r="C90" s="14">
        <v>3879.3</v>
      </c>
      <c r="D90" s="14">
        <v>0</v>
      </c>
      <c r="E90" s="14">
        <v>64.66</v>
      </c>
      <c r="F90" s="14">
        <v>0</v>
      </c>
      <c r="G90" s="14">
        <v>247.52</v>
      </c>
      <c r="H90" s="14">
        <v>165.33</v>
      </c>
      <c r="I90" s="14">
        <v>73.040000000000006</v>
      </c>
      <c r="J90" s="14">
        <f t="shared" si="3"/>
        <v>4429.8500000000004</v>
      </c>
      <c r="K90" s="14">
        <v>421.37</v>
      </c>
      <c r="L90" s="14">
        <v>2652.48</v>
      </c>
      <c r="M90" s="14">
        <f>SUM(K90+L90)</f>
        <v>3073.85</v>
      </c>
      <c r="N90" s="14">
        <f>SUM(J90-M90)</f>
        <v>1356.0000000000005</v>
      </c>
    </row>
    <row r="91" spans="1:14" x14ac:dyDescent="0.2">
      <c r="A91" s="13" t="s">
        <v>159</v>
      </c>
      <c r="B91" s="9" t="s">
        <v>160</v>
      </c>
      <c r="C91" s="14">
        <v>3736.5</v>
      </c>
      <c r="D91" s="14">
        <v>0</v>
      </c>
      <c r="E91" s="14">
        <v>186.83</v>
      </c>
      <c r="F91" s="14">
        <v>0</v>
      </c>
      <c r="G91" s="14">
        <v>239.43</v>
      </c>
      <c r="H91" s="14">
        <v>158.49</v>
      </c>
      <c r="I91" s="14">
        <v>73.040000000000006</v>
      </c>
      <c r="J91" s="14">
        <f t="shared" si="3"/>
        <v>4394.29</v>
      </c>
      <c r="K91" s="14">
        <v>415</v>
      </c>
      <c r="L91" s="14">
        <v>1576.09</v>
      </c>
      <c r="M91" s="14">
        <f>SUM(K91+L91)</f>
        <v>1991.09</v>
      </c>
      <c r="N91" s="14">
        <f>SUM(J91-M91)</f>
        <v>2403.1999999999998</v>
      </c>
    </row>
    <row r="92" spans="1:14" x14ac:dyDescent="0.2">
      <c r="A92" s="13" t="s">
        <v>161</v>
      </c>
      <c r="B92" s="9" t="s">
        <v>162</v>
      </c>
      <c r="C92" s="14">
        <v>3994.35</v>
      </c>
      <c r="D92" s="14">
        <v>0</v>
      </c>
      <c r="E92" s="14">
        <v>66.569999999999993</v>
      </c>
      <c r="F92" s="14">
        <v>0</v>
      </c>
      <c r="G92" s="14">
        <v>253.09</v>
      </c>
      <c r="H92" s="14">
        <v>169.89</v>
      </c>
      <c r="I92" s="14">
        <v>73.040000000000006</v>
      </c>
      <c r="J92" s="14">
        <f t="shared" si="3"/>
        <v>4556.9400000000005</v>
      </c>
      <c r="K92" s="14">
        <v>444.14</v>
      </c>
      <c r="L92" s="14">
        <v>1541.2</v>
      </c>
      <c r="M92" s="14">
        <f>SUM(K92+L92)</f>
        <v>1985.3400000000001</v>
      </c>
      <c r="N92" s="14">
        <f>SUM(J92-M92)</f>
        <v>2571.6000000000004</v>
      </c>
    </row>
    <row r="93" spans="1:14" x14ac:dyDescent="0.2">
      <c r="A93" s="13" t="s">
        <v>163</v>
      </c>
      <c r="B93" s="9" t="s">
        <v>164</v>
      </c>
      <c r="C93" s="14">
        <v>3736.5</v>
      </c>
      <c r="D93" s="14">
        <v>0</v>
      </c>
      <c r="E93" s="14">
        <v>124.55</v>
      </c>
      <c r="F93" s="14">
        <v>0</v>
      </c>
      <c r="G93" s="14">
        <v>239.43</v>
      </c>
      <c r="H93" s="14">
        <v>158.49</v>
      </c>
      <c r="I93" s="14">
        <v>73.040000000000006</v>
      </c>
      <c r="J93" s="14">
        <f t="shared" si="3"/>
        <v>4332.01</v>
      </c>
      <c r="K93" s="14">
        <v>403.84</v>
      </c>
      <c r="L93" s="14">
        <v>1064.97</v>
      </c>
      <c r="M93" s="14">
        <f>SUM(K93+L93)</f>
        <v>1468.81</v>
      </c>
      <c r="N93" s="14">
        <f>SUM(J93-M93)</f>
        <v>2863.2000000000003</v>
      </c>
    </row>
    <row r="94" spans="1:14" x14ac:dyDescent="0.2">
      <c r="A94" s="13" t="s">
        <v>165</v>
      </c>
      <c r="B94" s="9" t="s">
        <v>166</v>
      </c>
      <c r="C94" s="14">
        <v>3736.5</v>
      </c>
      <c r="D94" s="14">
        <v>0</v>
      </c>
      <c r="E94" s="14">
        <v>0</v>
      </c>
      <c r="F94" s="14">
        <v>0</v>
      </c>
      <c r="G94" s="14">
        <v>239.43</v>
      </c>
      <c r="H94" s="14">
        <v>158.49</v>
      </c>
      <c r="I94" s="14">
        <v>73.040000000000006</v>
      </c>
      <c r="J94" s="14">
        <f t="shared" si="3"/>
        <v>4207.46</v>
      </c>
      <c r="K94" s="14">
        <v>382.22</v>
      </c>
      <c r="L94" s="14">
        <v>2578.84</v>
      </c>
      <c r="M94" s="14">
        <f>SUM(K94+L94)</f>
        <v>2961.0600000000004</v>
      </c>
      <c r="N94" s="14">
        <f>SUM(J94-M94)</f>
        <v>1246.3999999999996</v>
      </c>
    </row>
    <row r="95" spans="1:14" x14ac:dyDescent="0.2">
      <c r="A95" s="13" t="s">
        <v>167</v>
      </c>
      <c r="B95" s="9" t="s">
        <v>168</v>
      </c>
      <c r="C95" s="14">
        <v>3736.5</v>
      </c>
      <c r="D95" s="14">
        <v>0</v>
      </c>
      <c r="E95" s="14">
        <v>0</v>
      </c>
      <c r="F95" s="14">
        <v>0</v>
      </c>
      <c r="G95" s="14">
        <v>239.43</v>
      </c>
      <c r="H95" s="14">
        <v>158.49</v>
      </c>
      <c r="I95" s="14">
        <v>0</v>
      </c>
      <c r="J95" s="14">
        <f t="shared" si="3"/>
        <v>4134.42</v>
      </c>
      <c r="K95" s="14">
        <v>370.54</v>
      </c>
      <c r="L95" s="14">
        <v>2539.88</v>
      </c>
      <c r="M95" s="14">
        <f>SUM(K95+L95)</f>
        <v>2910.42</v>
      </c>
      <c r="N95" s="14">
        <f>SUM(J95-M95)</f>
        <v>1224</v>
      </c>
    </row>
    <row r="96" spans="1:14" x14ac:dyDescent="0.2">
      <c r="A96" s="13" t="s">
        <v>169</v>
      </c>
      <c r="B96" s="9" t="s">
        <v>170</v>
      </c>
      <c r="C96" s="14">
        <v>3736.5</v>
      </c>
      <c r="D96" s="14">
        <v>0</v>
      </c>
      <c r="E96" s="14">
        <v>0</v>
      </c>
      <c r="F96" s="14">
        <v>0</v>
      </c>
      <c r="G96" s="14">
        <v>239.43</v>
      </c>
      <c r="H96" s="14">
        <v>158.49</v>
      </c>
      <c r="I96" s="14">
        <v>0</v>
      </c>
      <c r="J96" s="14">
        <f t="shared" si="3"/>
        <v>4134.42</v>
      </c>
      <c r="K96" s="14">
        <v>370.54</v>
      </c>
      <c r="L96" s="14">
        <v>1713.08</v>
      </c>
      <c r="M96" s="14">
        <f>SUM(K96+L96)</f>
        <v>2083.62</v>
      </c>
      <c r="N96" s="14">
        <f>SUM(J96-M96)</f>
        <v>2050.8000000000002</v>
      </c>
    </row>
    <row r="97" spans="1:14" x14ac:dyDescent="0.2">
      <c r="A97" s="13" t="s">
        <v>171</v>
      </c>
      <c r="B97" s="9" t="s">
        <v>172</v>
      </c>
      <c r="C97" s="14">
        <v>3736.5</v>
      </c>
      <c r="D97" s="14">
        <v>249.1</v>
      </c>
      <c r="E97" s="14">
        <v>62.28</v>
      </c>
      <c r="F97" s="14">
        <v>0</v>
      </c>
      <c r="G97" s="14">
        <v>239.43</v>
      </c>
      <c r="H97" s="14">
        <v>158.49</v>
      </c>
      <c r="I97" s="14">
        <v>0</v>
      </c>
      <c r="J97" s="14">
        <f t="shared" si="3"/>
        <v>4445.8</v>
      </c>
      <c r="K97" s="14">
        <v>424.23</v>
      </c>
      <c r="L97" s="14">
        <v>1505.17</v>
      </c>
      <c r="M97" s="14">
        <f>SUM(K97+L97)</f>
        <v>1929.4</v>
      </c>
      <c r="N97" s="14">
        <f>SUM(J97-M97)</f>
        <v>2516.4</v>
      </c>
    </row>
    <row r="98" spans="1:14" x14ac:dyDescent="0.2">
      <c r="A98" s="13" t="s">
        <v>173</v>
      </c>
      <c r="B98" s="9" t="s">
        <v>174</v>
      </c>
      <c r="C98" s="14">
        <v>3736.5</v>
      </c>
      <c r="D98" s="14">
        <v>0</v>
      </c>
      <c r="E98" s="14">
        <v>186.83</v>
      </c>
      <c r="F98" s="14">
        <v>0</v>
      </c>
      <c r="G98" s="14">
        <v>239.43</v>
      </c>
      <c r="H98" s="14">
        <v>158.49</v>
      </c>
      <c r="I98" s="14">
        <v>0</v>
      </c>
      <c r="J98" s="14">
        <f t="shared" si="3"/>
        <v>4321.25</v>
      </c>
      <c r="K98" s="14">
        <v>401.91</v>
      </c>
      <c r="L98" s="14">
        <v>429.74</v>
      </c>
      <c r="M98" s="14">
        <f>SUM(K98+L98)</f>
        <v>831.65000000000009</v>
      </c>
      <c r="N98" s="14">
        <f>SUM(J98-M98)</f>
        <v>3489.6</v>
      </c>
    </row>
    <row r="99" spans="1:14" x14ac:dyDescent="0.2">
      <c r="A99" s="13" t="s">
        <v>175</v>
      </c>
      <c r="B99" s="9" t="s">
        <v>176</v>
      </c>
      <c r="C99" s="14">
        <v>3736.5</v>
      </c>
      <c r="D99" s="14">
        <v>0</v>
      </c>
      <c r="E99" s="14">
        <v>0</v>
      </c>
      <c r="F99" s="14">
        <v>0</v>
      </c>
      <c r="G99" s="14">
        <v>239.43</v>
      </c>
      <c r="H99" s="14">
        <v>158.49</v>
      </c>
      <c r="I99" s="14">
        <v>0</v>
      </c>
      <c r="J99" s="14">
        <f t="shared" si="3"/>
        <v>4134.42</v>
      </c>
      <c r="K99" s="14">
        <v>370.54</v>
      </c>
      <c r="L99" s="14">
        <v>1298.08</v>
      </c>
      <c r="M99" s="14">
        <f>SUM(K99+L99)</f>
        <v>1668.62</v>
      </c>
      <c r="N99" s="14">
        <f>SUM(J99-M99)</f>
        <v>2465.8000000000002</v>
      </c>
    </row>
    <row r="100" spans="1:14" x14ac:dyDescent="0.2">
      <c r="A100" s="13" t="s">
        <v>177</v>
      </c>
      <c r="B100" s="9" t="s">
        <v>178</v>
      </c>
      <c r="C100" s="14">
        <v>3039.9</v>
      </c>
      <c r="D100" s="14">
        <v>0</v>
      </c>
      <c r="E100" s="14">
        <v>152</v>
      </c>
      <c r="F100" s="14">
        <v>0</v>
      </c>
      <c r="G100" s="14">
        <v>239.43</v>
      </c>
      <c r="H100" s="14">
        <v>158.49</v>
      </c>
      <c r="I100" s="14">
        <v>0</v>
      </c>
      <c r="J100" s="14">
        <f t="shared" si="3"/>
        <v>3589.8199999999997</v>
      </c>
      <c r="K100" s="14">
        <v>179.16</v>
      </c>
      <c r="L100" s="14">
        <v>1056.06</v>
      </c>
      <c r="M100" s="14">
        <f>SUM(K100+L100)</f>
        <v>1235.22</v>
      </c>
      <c r="N100" s="14">
        <f>SUM(J100-M100)</f>
        <v>2354.5999999999995</v>
      </c>
    </row>
    <row r="101" spans="1:14" x14ac:dyDescent="0.2">
      <c r="A101" s="10"/>
      <c r="B101" s="15" t="s">
        <v>12</v>
      </c>
      <c r="C101" s="16">
        <f>SUM(C40:C100)</f>
        <v>262515.60000000003</v>
      </c>
      <c r="D101" s="16">
        <f t="shared" ref="D101:N101" si="4">SUM(D40:D100)</f>
        <v>4543.2400000000007</v>
      </c>
      <c r="E101" s="16">
        <f t="shared" si="4"/>
        <v>2774.9900000000007</v>
      </c>
      <c r="F101" s="16">
        <f t="shared" si="4"/>
        <v>0</v>
      </c>
      <c r="G101" s="16">
        <f t="shared" si="4"/>
        <v>15604.96000000001</v>
      </c>
      <c r="H101" s="16">
        <f t="shared" si="4"/>
        <v>10503.059999999992</v>
      </c>
      <c r="I101" s="16">
        <f t="shared" si="4"/>
        <v>6500.5600000000022</v>
      </c>
      <c r="J101" s="16">
        <f t="shared" si="4"/>
        <v>302442.41000000003</v>
      </c>
      <c r="K101" s="16">
        <f t="shared" si="4"/>
        <v>32584.190000000017</v>
      </c>
      <c r="L101" s="16">
        <f t="shared" si="4"/>
        <v>101622.41999999998</v>
      </c>
      <c r="M101" s="16">
        <f t="shared" si="4"/>
        <v>134206.60999999996</v>
      </c>
      <c r="N101" s="16">
        <f t="shared" si="4"/>
        <v>168235.80000000002</v>
      </c>
    </row>
    <row r="102" spans="1:14" x14ac:dyDescent="0.2">
      <c r="A102" s="1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4"/>
      <c r="N102" s="9"/>
    </row>
    <row r="103" spans="1:14" x14ac:dyDescent="0.2">
      <c r="A103" s="12" t="s">
        <v>242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4"/>
      <c r="N103" s="9"/>
    </row>
    <row r="104" spans="1:14" x14ac:dyDescent="0.2">
      <c r="A104" s="13" t="s">
        <v>179</v>
      </c>
      <c r="B104" s="9" t="s">
        <v>180</v>
      </c>
      <c r="C104" s="14">
        <v>3736.5</v>
      </c>
      <c r="D104" s="14">
        <v>0</v>
      </c>
      <c r="E104" s="14">
        <v>186.83</v>
      </c>
      <c r="F104" s="14">
        <v>0</v>
      </c>
      <c r="G104" s="14">
        <v>239.43</v>
      </c>
      <c r="H104" s="14">
        <v>158.49</v>
      </c>
      <c r="I104" s="14">
        <v>146.08000000000001</v>
      </c>
      <c r="J104" s="14">
        <f t="shared" ref="J104:J115" si="5">SUM(C104:I104)</f>
        <v>4467.33</v>
      </c>
      <c r="K104" s="14">
        <v>428.09</v>
      </c>
      <c r="L104" s="14">
        <v>1713.04</v>
      </c>
      <c r="M104" s="14">
        <f>SUM(K104+L104)</f>
        <v>2141.13</v>
      </c>
      <c r="N104" s="14">
        <f>SUM(J104-M104)</f>
        <v>2326.1999999999998</v>
      </c>
    </row>
    <row r="105" spans="1:14" x14ac:dyDescent="0.2">
      <c r="A105" s="13" t="s">
        <v>181</v>
      </c>
      <c r="B105" s="9" t="s">
        <v>182</v>
      </c>
      <c r="C105" s="14">
        <v>3736.5</v>
      </c>
      <c r="D105" s="14">
        <v>0</v>
      </c>
      <c r="E105" s="14">
        <v>62.28</v>
      </c>
      <c r="F105" s="14">
        <v>0</v>
      </c>
      <c r="G105" s="14">
        <v>239.43</v>
      </c>
      <c r="H105" s="14">
        <v>158.49</v>
      </c>
      <c r="I105" s="14">
        <v>146.08000000000001</v>
      </c>
      <c r="J105" s="14">
        <f t="shared" si="5"/>
        <v>4342.78</v>
      </c>
      <c r="K105" s="14">
        <v>405.77</v>
      </c>
      <c r="L105" s="14">
        <v>467.01</v>
      </c>
      <c r="M105" s="14">
        <f>SUM(K105+L105)</f>
        <v>872.78</v>
      </c>
      <c r="N105" s="14">
        <f>SUM(J105-M105)</f>
        <v>3470</v>
      </c>
    </row>
    <row r="106" spans="1:14" x14ac:dyDescent="0.2">
      <c r="A106" s="13" t="s">
        <v>183</v>
      </c>
      <c r="B106" s="9" t="s">
        <v>184</v>
      </c>
      <c r="C106" s="14">
        <v>4016.1</v>
      </c>
      <c r="D106" s="14">
        <v>0</v>
      </c>
      <c r="E106" s="14">
        <v>0</v>
      </c>
      <c r="F106" s="14">
        <v>0</v>
      </c>
      <c r="G106" s="14">
        <v>260.2</v>
      </c>
      <c r="H106" s="14">
        <v>176.79</v>
      </c>
      <c r="I106" s="14">
        <v>146.08000000000001</v>
      </c>
      <c r="J106" s="14">
        <f t="shared" si="5"/>
        <v>4599.17</v>
      </c>
      <c r="K106" s="14">
        <v>451.71</v>
      </c>
      <c r="L106" s="14">
        <v>3581.06</v>
      </c>
      <c r="M106" s="14">
        <f>SUM(K106+L106)</f>
        <v>4032.77</v>
      </c>
      <c r="N106" s="14">
        <f>SUM(J106-M106)</f>
        <v>566.40000000000009</v>
      </c>
    </row>
    <row r="107" spans="1:14" x14ac:dyDescent="0.2">
      <c r="A107" s="13" t="s">
        <v>185</v>
      </c>
      <c r="B107" s="9" t="s">
        <v>186</v>
      </c>
      <c r="C107" s="14">
        <v>3736.5</v>
      </c>
      <c r="D107" s="14">
        <v>0</v>
      </c>
      <c r="E107" s="14">
        <v>0</v>
      </c>
      <c r="F107" s="14">
        <v>0</v>
      </c>
      <c r="G107" s="14">
        <v>239.43</v>
      </c>
      <c r="H107" s="14">
        <v>158.49</v>
      </c>
      <c r="I107" s="14">
        <v>182.6</v>
      </c>
      <c r="J107" s="14">
        <f t="shared" si="5"/>
        <v>4317.0200000000004</v>
      </c>
      <c r="K107" s="14">
        <v>401.15</v>
      </c>
      <c r="L107" s="14">
        <v>906.06999999999994</v>
      </c>
      <c r="M107" s="14">
        <f>SUM(K107+L107)</f>
        <v>1307.2199999999998</v>
      </c>
      <c r="N107" s="14">
        <f>SUM(J107-M107)</f>
        <v>3009.8000000000006</v>
      </c>
    </row>
    <row r="108" spans="1:14" x14ac:dyDescent="0.2">
      <c r="A108" s="13" t="s">
        <v>187</v>
      </c>
      <c r="B108" s="9" t="s">
        <v>188</v>
      </c>
      <c r="C108" s="14">
        <v>3736.5</v>
      </c>
      <c r="D108" s="14">
        <v>0</v>
      </c>
      <c r="E108" s="14">
        <v>0</v>
      </c>
      <c r="F108" s="14">
        <v>0</v>
      </c>
      <c r="G108" s="14">
        <v>239.43</v>
      </c>
      <c r="H108" s="14">
        <v>158.49</v>
      </c>
      <c r="I108" s="14">
        <v>146.08000000000001</v>
      </c>
      <c r="J108" s="14">
        <f t="shared" si="5"/>
        <v>4280.5</v>
      </c>
      <c r="K108" s="14">
        <v>394.61</v>
      </c>
      <c r="L108" s="14">
        <v>1713.09</v>
      </c>
      <c r="M108" s="14">
        <f>SUM(K108+L108)</f>
        <v>2107.6999999999998</v>
      </c>
      <c r="N108" s="14">
        <f>SUM(J108-M108)</f>
        <v>2172.8000000000002</v>
      </c>
    </row>
    <row r="109" spans="1:14" x14ac:dyDescent="0.2">
      <c r="A109" s="13" t="s">
        <v>189</v>
      </c>
      <c r="B109" s="9" t="s">
        <v>190</v>
      </c>
      <c r="C109" s="14">
        <v>3736.5</v>
      </c>
      <c r="D109" s="14">
        <v>0</v>
      </c>
      <c r="E109" s="14">
        <v>186.83</v>
      </c>
      <c r="F109" s="14">
        <v>0</v>
      </c>
      <c r="G109" s="14">
        <v>239.43</v>
      </c>
      <c r="H109" s="14">
        <v>158.49</v>
      </c>
      <c r="I109" s="14">
        <v>146.08000000000001</v>
      </c>
      <c r="J109" s="14">
        <f t="shared" si="5"/>
        <v>4467.33</v>
      </c>
      <c r="K109" s="14">
        <v>428.09</v>
      </c>
      <c r="L109" s="14">
        <v>467.03999999999996</v>
      </c>
      <c r="M109" s="14">
        <f>SUM(K109+L109)</f>
        <v>895.12999999999988</v>
      </c>
      <c r="N109" s="14">
        <f>SUM(J109-M109)</f>
        <v>3572.2</v>
      </c>
    </row>
    <row r="110" spans="1:14" x14ac:dyDescent="0.2">
      <c r="A110" s="13" t="s">
        <v>191</v>
      </c>
      <c r="B110" s="9" t="s">
        <v>192</v>
      </c>
      <c r="C110" s="14">
        <v>3736.5</v>
      </c>
      <c r="D110" s="14">
        <v>0</v>
      </c>
      <c r="E110" s="14">
        <v>186.83</v>
      </c>
      <c r="F110" s="14">
        <v>0</v>
      </c>
      <c r="G110" s="14">
        <v>239.43</v>
      </c>
      <c r="H110" s="14">
        <v>158.49</v>
      </c>
      <c r="I110" s="14">
        <v>146.08000000000001</v>
      </c>
      <c r="J110" s="14">
        <f t="shared" si="5"/>
        <v>4467.33</v>
      </c>
      <c r="K110" s="14">
        <v>428.09</v>
      </c>
      <c r="L110" s="14">
        <v>2121.04</v>
      </c>
      <c r="M110" s="14">
        <f>SUM(K110+L110)</f>
        <v>2549.13</v>
      </c>
      <c r="N110" s="14">
        <f>SUM(J110-M110)</f>
        <v>1918.1999999999998</v>
      </c>
    </row>
    <row r="111" spans="1:14" x14ac:dyDescent="0.2">
      <c r="A111" s="13" t="s">
        <v>193</v>
      </c>
      <c r="B111" s="9" t="s">
        <v>194</v>
      </c>
      <c r="C111" s="14">
        <v>3736.5</v>
      </c>
      <c r="D111" s="14">
        <v>0</v>
      </c>
      <c r="E111" s="14">
        <v>124.55</v>
      </c>
      <c r="F111" s="14">
        <v>0</v>
      </c>
      <c r="G111" s="14">
        <v>224.32</v>
      </c>
      <c r="H111" s="14">
        <v>139.72</v>
      </c>
      <c r="I111" s="14">
        <v>109.56</v>
      </c>
      <c r="J111" s="14">
        <f t="shared" si="5"/>
        <v>4334.6500000000005</v>
      </c>
      <c r="K111" s="14">
        <v>404.31</v>
      </c>
      <c r="L111" s="14">
        <v>1663.1399999999999</v>
      </c>
      <c r="M111" s="14">
        <f>SUM(K111+L111)</f>
        <v>2067.4499999999998</v>
      </c>
      <c r="N111" s="14">
        <f>SUM(J111-M111)</f>
        <v>2267.2000000000007</v>
      </c>
    </row>
    <row r="112" spans="1:14" x14ac:dyDescent="0.2">
      <c r="A112" s="13" t="s">
        <v>195</v>
      </c>
      <c r="B112" s="9" t="s">
        <v>196</v>
      </c>
      <c r="C112" s="14">
        <v>3736.5</v>
      </c>
      <c r="D112" s="14">
        <v>0</v>
      </c>
      <c r="E112" s="14">
        <v>62.28</v>
      </c>
      <c r="F112" s="14">
        <v>0</v>
      </c>
      <c r="G112" s="14">
        <v>239.43</v>
      </c>
      <c r="H112" s="14">
        <v>158.49</v>
      </c>
      <c r="I112" s="14">
        <v>109.56</v>
      </c>
      <c r="J112" s="14">
        <f t="shared" si="5"/>
        <v>4306.26</v>
      </c>
      <c r="K112" s="14">
        <v>399.22</v>
      </c>
      <c r="L112" s="14">
        <v>1761.44</v>
      </c>
      <c r="M112" s="14">
        <f>SUM(K112+L112)</f>
        <v>2160.66</v>
      </c>
      <c r="N112" s="14">
        <f>SUM(J112-M112)</f>
        <v>2145.6000000000004</v>
      </c>
    </row>
    <row r="113" spans="1:14" x14ac:dyDescent="0.2">
      <c r="A113" s="13" t="s">
        <v>197</v>
      </c>
      <c r="B113" s="9" t="s">
        <v>198</v>
      </c>
      <c r="C113" s="14">
        <v>3736.5</v>
      </c>
      <c r="D113" s="14">
        <v>0</v>
      </c>
      <c r="E113" s="14">
        <v>186.83</v>
      </c>
      <c r="F113" s="14">
        <v>0</v>
      </c>
      <c r="G113" s="14">
        <v>239.43</v>
      </c>
      <c r="H113" s="14">
        <v>158.49</v>
      </c>
      <c r="I113" s="14">
        <v>109.56</v>
      </c>
      <c r="J113" s="14">
        <f t="shared" si="5"/>
        <v>4430.8100000000004</v>
      </c>
      <c r="K113" s="14">
        <v>421.54</v>
      </c>
      <c r="L113" s="14">
        <v>1136.8699999999999</v>
      </c>
      <c r="M113" s="14">
        <f>SUM(K113+L113)</f>
        <v>1558.4099999999999</v>
      </c>
      <c r="N113" s="14">
        <f>SUM(J113-M113)</f>
        <v>2872.4000000000005</v>
      </c>
    </row>
    <row r="114" spans="1:14" x14ac:dyDescent="0.2">
      <c r="A114" s="13" t="s">
        <v>199</v>
      </c>
      <c r="B114" s="9" t="s">
        <v>200</v>
      </c>
      <c r="C114" s="14">
        <v>3736.5</v>
      </c>
      <c r="D114" s="14">
        <v>0</v>
      </c>
      <c r="E114" s="14">
        <v>0</v>
      </c>
      <c r="F114" s="14">
        <v>0</v>
      </c>
      <c r="G114" s="14">
        <v>239.43</v>
      </c>
      <c r="H114" s="14">
        <v>158.49</v>
      </c>
      <c r="I114" s="14">
        <v>109.56</v>
      </c>
      <c r="J114" s="14">
        <f t="shared" si="5"/>
        <v>4243.9800000000005</v>
      </c>
      <c r="K114" s="14">
        <v>388.07</v>
      </c>
      <c r="L114" s="14">
        <v>1767.1100000000001</v>
      </c>
      <c r="M114" s="14">
        <f>SUM(K114+L114)</f>
        <v>2155.1800000000003</v>
      </c>
      <c r="N114" s="14">
        <f>SUM(J114-M114)</f>
        <v>2088.8000000000002</v>
      </c>
    </row>
    <row r="115" spans="1:14" x14ac:dyDescent="0.2">
      <c r="A115" s="13" t="s">
        <v>201</v>
      </c>
      <c r="B115" s="9" t="s">
        <v>202</v>
      </c>
      <c r="C115" s="14">
        <v>6683.4</v>
      </c>
      <c r="D115" s="14">
        <v>0</v>
      </c>
      <c r="E115" s="14">
        <v>0</v>
      </c>
      <c r="F115" s="14">
        <v>0</v>
      </c>
      <c r="G115" s="14">
        <v>360.87</v>
      </c>
      <c r="H115" s="14">
        <v>244.37</v>
      </c>
      <c r="I115" s="14">
        <v>0</v>
      </c>
      <c r="J115" s="14">
        <f t="shared" si="5"/>
        <v>7288.6399999999994</v>
      </c>
      <c r="K115" s="14">
        <v>1009.59</v>
      </c>
      <c r="L115" s="14">
        <v>2254.4499999999998</v>
      </c>
      <c r="M115" s="14">
        <f>SUM(K115+L115)</f>
        <v>3264.04</v>
      </c>
      <c r="N115" s="14">
        <f>SUM(J115-M115)</f>
        <v>4024.5999999999995</v>
      </c>
    </row>
    <row r="116" spans="1:14" x14ac:dyDescent="0.2">
      <c r="A116" s="10"/>
      <c r="B116" s="15" t="s">
        <v>12</v>
      </c>
      <c r="C116" s="16">
        <f>SUM(C104:C115)</f>
        <v>48064.5</v>
      </c>
      <c r="D116" s="16">
        <f t="shared" ref="D116:N116" si="6">SUM(D104:D115)</f>
        <v>0</v>
      </c>
      <c r="E116" s="16">
        <f t="shared" si="6"/>
        <v>996.43000000000006</v>
      </c>
      <c r="F116" s="16">
        <f t="shared" si="6"/>
        <v>0</v>
      </c>
      <c r="G116" s="16">
        <f t="shared" si="6"/>
        <v>3000.2599999999998</v>
      </c>
      <c r="H116" s="16">
        <f t="shared" si="6"/>
        <v>1987.29</v>
      </c>
      <c r="I116" s="16">
        <f t="shared" si="6"/>
        <v>1497.32</v>
      </c>
      <c r="J116" s="16">
        <f t="shared" si="6"/>
        <v>55545.80000000001</v>
      </c>
      <c r="K116" s="16">
        <f t="shared" si="6"/>
        <v>5560.24</v>
      </c>
      <c r="L116" s="16">
        <f t="shared" si="6"/>
        <v>19551.360000000004</v>
      </c>
      <c r="M116" s="16">
        <f t="shared" si="6"/>
        <v>25111.599999999999</v>
      </c>
      <c r="N116" s="16">
        <f t="shared" si="6"/>
        <v>30434.2</v>
      </c>
    </row>
    <row r="117" spans="1:14" x14ac:dyDescent="0.2">
      <c r="A117" s="10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4"/>
      <c r="N117" s="9"/>
    </row>
    <row r="118" spans="1:14" x14ac:dyDescent="0.2">
      <c r="A118" s="12" t="s">
        <v>243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4"/>
      <c r="N118" s="9"/>
    </row>
    <row r="119" spans="1:14" x14ac:dyDescent="0.2">
      <c r="A119" s="13" t="s">
        <v>203</v>
      </c>
      <c r="B119" s="9" t="s">
        <v>204</v>
      </c>
      <c r="C119" s="14">
        <v>14074.2</v>
      </c>
      <c r="D119" s="14">
        <v>0</v>
      </c>
      <c r="E119" s="14">
        <v>0</v>
      </c>
      <c r="F119" s="14">
        <v>0</v>
      </c>
      <c r="G119" s="14">
        <v>494.02</v>
      </c>
      <c r="H119" s="14">
        <v>351.6</v>
      </c>
      <c r="I119" s="14">
        <v>0</v>
      </c>
      <c r="J119" s="14">
        <f t="shared" ref="J119:J133" si="7">SUM(C119:I119)</f>
        <v>14919.820000000002</v>
      </c>
      <c r="K119" s="14">
        <v>2740.51</v>
      </c>
      <c r="L119" s="14">
        <v>1618.51</v>
      </c>
      <c r="M119" s="14">
        <f>SUM(K119+L119)</f>
        <v>4359.0200000000004</v>
      </c>
      <c r="N119" s="14">
        <f>SUM(J119-M119)</f>
        <v>10560.800000000001</v>
      </c>
    </row>
    <row r="120" spans="1:14" x14ac:dyDescent="0.2">
      <c r="A120" s="13" t="s">
        <v>205</v>
      </c>
      <c r="B120" s="9" t="s">
        <v>206</v>
      </c>
      <c r="C120" s="14">
        <v>5056.3500000000004</v>
      </c>
      <c r="D120" s="14">
        <v>0</v>
      </c>
      <c r="E120" s="14">
        <v>252.82</v>
      </c>
      <c r="F120" s="14">
        <v>0</v>
      </c>
      <c r="G120" s="14">
        <v>321.62</v>
      </c>
      <c r="H120" s="14">
        <v>251.61</v>
      </c>
      <c r="I120" s="14">
        <v>109.56</v>
      </c>
      <c r="J120" s="14">
        <f t="shared" si="7"/>
        <v>5991.96</v>
      </c>
      <c r="K120" s="14">
        <v>732.62</v>
      </c>
      <c r="L120" s="14">
        <v>632.14</v>
      </c>
      <c r="M120" s="14">
        <f>SUM(K120+L120)</f>
        <v>1364.76</v>
      </c>
      <c r="N120" s="14">
        <f>SUM(J120-M120)</f>
        <v>4627.2</v>
      </c>
    </row>
    <row r="121" spans="1:14" x14ac:dyDescent="0.2">
      <c r="A121" s="13" t="s">
        <v>207</v>
      </c>
      <c r="B121" s="9" t="s">
        <v>208</v>
      </c>
      <c r="C121" s="14">
        <v>4307.3999999999996</v>
      </c>
      <c r="D121" s="14">
        <v>0</v>
      </c>
      <c r="E121" s="14">
        <v>215.37</v>
      </c>
      <c r="F121" s="14">
        <v>0</v>
      </c>
      <c r="G121" s="14">
        <v>260.52</v>
      </c>
      <c r="H121" s="14">
        <v>174.55</v>
      </c>
      <c r="I121" s="14">
        <v>146.08000000000001</v>
      </c>
      <c r="J121" s="14">
        <f t="shared" si="7"/>
        <v>5103.9199999999992</v>
      </c>
      <c r="K121" s="14">
        <v>542.92999999999995</v>
      </c>
      <c r="L121" s="14">
        <v>1974.5900000000001</v>
      </c>
      <c r="M121" s="14">
        <f>SUM(K121+L121)</f>
        <v>2517.52</v>
      </c>
      <c r="N121" s="14">
        <f>SUM(J121-M121)</f>
        <v>2586.3999999999992</v>
      </c>
    </row>
    <row r="122" spans="1:14" x14ac:dyDescent="0.2">
      <c r="A122" s="13" t="s">
        <v>209</v>
      </c>
      <c r="B122" s="9" t="s">
        <v>210</v>
      </c>
      <c r="C122" s="14">
        <v>4307.3999999999996</v>
      </c>
      <c r="D122" s="14">
        <v>0</v>
      </c>
      <c r="E122" s="14">
        <v>215.37</v>
      </c>
      <c r="F122" s="14">
        <v>0</v>
      </c>
      <c r="G122" s="14">
        <v>260.52</v>
      </c>
      <c r="H122" s="14">
        <v>174.55</v>
      </c>
      <c r="I122" s="14">
        <v>73.040000000000006</v>
      </c>
      <c r="J122" s="14">
        <f t="shared" si="7"/>
        <v>5030.8799999999992</v>
      </c>
      <c r="K122" s="14">
        <v>529.07000000000005</v>
      </c>
      <c r="L122" s="14">
        <v>2937.01</v>
      </c>
      <c r="M122" s="14">
        <f>SUM(K122+L122)</f>
        <v>3466.0800000000004</v>
      </c>
      <c r="N122" s="14">
        <f>SUM(J122-M122)</f>
        <v>1564.7999999999988</v>
      </c>
    </row>
    <row r="123" spans="1:14" x14ac:dyDescent="0.2">
      <c r="A123" s="13" t="s">
        <v>211</v>
      </c>
      <c r="B123" s="9" t="s">
        <v>212</v>
      </c>
      <c r="C123" s="14">
        <v>3253.05</v>
      </c>
      <c r="D123" s="14">
        <v>0</v>
      </c>
      <c r="E123" s="14">
        <v>0</v>
      </c>
      <c r="F123" s="14">
        <v>0</v>
      </c>
      <c r="G123" s="14">
        <v>243</v>
      </c>
      <c r="H123" s="14">
        <v>156.5</v>
      </c>
      <c r="I123" s="14">
        <v>73.040000000000006</v>
      </c>
      <c r="J123" s="14">
        <f t="shared" si="7"/>
        <v>3725.59</v>
      </c>
      <c r="K123" s="14">
        <v>305.12</v>
      </c>
      <c r="L123" s="14">
        <v>406.67</v>
      </c>
      <c r="M123" s="14">
        <f>SUM(K123+L123)</f>
        <v>711.79</v>
      </c>
      <c r="N123" s="14">
        <f>SUM(J123-M123)</f>
        <v>3013.8</v>
      </c>
    </row>
    <row r="124" spans="1:14" x14ac:dyDescent="0.2">
      <c r="A124" s="13" t="s">
        <v>213</v>
      </c>
      <c r="B124" s="9" t="s">
        <v>214</v>
      </c>
      <c r="C124" s="14">
        <v>3253.05</v>
      </c>
      <c r="D124" s="14">
        <v>0</v>
      </c>
      <c r="E124" s="14">
        <v>0</v>
      </c>
      <c r="F124" s="14">
        <v>0</v>
      </c>
      <c r="G124" s="14">
        <v>243</v>
      </c>
      <c r="H124" s="14">
        <v>156.5</v>
      </c>
      <c r="I124" s="14">
        <v>73.040000000000006</v>
      </c>
      <c r="J124" s="14">
        <f t="shared" si="7"/>
        <v>3725.59</v>
      </c>
      <c r="K124" s="14">
        <v>305.12</v>
      </c>
      <c r="L124" s="14">
        <v>2098.27</v>
      </c>
      <c r="M124" s="14">
        <f>SUM(K124+L124)</f>
        <v>2403.39</v>
      </c>
      <c r="N124" s="14">
        <f>SUM(J124-M124)</f>
        <v>1322.2000000000003</v>
      </c>
    </row>
    <row r="125" spans="1:14" x14ac:dyDescent="0.2">
      <c r="A125" s="13" t="s">
        <v>215</v>
      </c>
      <c r="B125" s="9" t="s">
        <v>216</v>
      </c>
      <c r="C125" s="14">
        <v>3253.05</v>
      </c>
      <c r="D125" s="14">
        <v>0</v>
      </c>
      <c r="E125" s="14">
        <v>0</v>
      </c>
      <c r="F125" s="14">
        <v>0</v>
      </c>
      <c r="G125" s="14">
        <v>243</v>
      </c>
      <c r="H125" s="14">
        <v>156.5</v>
      </c>
      <c r="I125" s="14">
        <v>73.040000000000006</v>
      </c>
      <c r="J125" s="14">
        <f t="shared" si="7"/>
        <v>3725.59</v>
      </c>
      <c r="K125" s="14">
        <v>305.12</v>
      </c>
      <c r="L125" s="14">
        <v>406.67</v>
      </c>
      <c r="M125" s="14">
        <f>SUM(K125+L125)</f>
        <v>711.79</v>
      </c>
      <c r="N125" s="14">
        <f>SUM(J125-M125)</f>
        <v>3013.8</v>
      </c>
    </row>
    <row r="126" spans="1:14" x14ac:dyDescent="0.2">
      <c r="A126" s="13" t="s">
        <v>217</v>
      </c>
      <c r="B126" s="9" t="s">
        <v>218</v>
      </c>
      <c r="C126" s="14">
        <v>3253.05</v>
      </c>
      <c r="D126" s="14">
        <v>0</v>
      </c>
      <c r="E126" s="14">
        <v>0</v>
      </c>
      <c r="F126" s="14">
        <v>0</v>
      </c>
      <c r="G126" s="14">
        <v>243</v>
      </c>
      <c r="H126" s="14">
        <v>156.5</v>
      </c>
      <c r="I126" s="14">
        <v>73.040000000000006</v>
      </c>
      <c r="J126" s="14">
        <f t="shared" si="7"/>
        <v>3725.59</v>
      </c>
      <c r="K126" s="14">
        <v>305.12</v>
      </c>
      <c r="L126" s="14">
        <v>1491.67</v>
      </c>
      <c r="M126" s="14">
        <f>SUM(K126+L126)</f>
        <v>1796.79</v>
      </c>
      <c r="N126" s="14">
        <f>SUM(J126-M126)</f>
        <v>1928.8000000000002</v>
      </c>
    </row>
    <row r="127" spans="1:14" x14ac:dyDescent="0.2">
      <c r="A127" s="13" t="s">
        <v>219</v>
      </c>
      <c r="B127" s="9" t="s">
        <v>220</v>
      </c>
      <c r="C127" s="14">
        <v>3253.05</v>
      </c>
      <c r="D127" s="14">
        <v>0</v>
      </c>
      <c r="E127" s="14">
        <v>0</v>
      </c>
      <c r="F127" s="14">
        <v>0</v>
      </c>
      <c r="G127" s="14">
        <v>243</v>
      </c>
      <c r="H127" s="14">
        <v>156.5</v>
      </c>
      <c r="I127" s="14">
        <v>73.040000000000006</v>
      </c>
      <c r="J127" s="14">
        <f t="shared" si="7"/>
        <v>3725.59</v>
      </c>
      <c r="K127" s="14">
        <v>305.12</v>
      </c>
      <c r="L127" s="14">
        <v>1937.07</v>
      </c>
      <c r="M127" s="14">
        <f>SUM(K127+L127)</f>
        <v>2242.19</v>
      </c>
      <c r="N127" s="14">
        <f>SUM(J127-M127)</f>
        <v>1483.4</v>
      </c>
    </row>
    <row r="128" spans="1:14" x14ac:dyDescent="0.2">
      <c r="A128" s="13" t="s">
        <v>221</v>
      </c>
      <c r="B128" s="9" t="s">
        <v>222</v>
      </c>
      <c r="C128" s="14">
        <v>3253.05</v>
      </c>
      <c r="D128" s="14">
        <v>0</v>
      </c>
      <c r="E128" s="14">
        <v>0</v>
      </c>
      <c r="F128" s="14">
        <v>0</v>
      </c>
      <c r="G128" s="14">
        <v>243</v>
      </c>
      <c r="H128" s="14">
        <v>156.5</v>
      </c>
      <c r="I128" s="14">
        <v>73.040000000000006</v>
      </c>
      <c r="J128" s="14">
        <f t="shared" si="7"/>
        <v>3725.59</v>
      </c>
      <c r="K128" s="14">
        <v>305.12</v>
      </c>
      <c r="L128" s="14">
        <v>1920.87</v>
      </c>
      <c r="M128" s="14">
        <f>SUM(K128+L128)</f>
        <v>2225.9899999999998</v>
      </c>
      <c r="N128" s="14">
        <f>SUM(J128-M128)</f>
        <v>1499.6000000000004</v>
      </c>
    </row>
    <row r="129" spans="1:14" x14ac:dyDescent="0.2">
      <c r="A129" s="13" t="s">
        <v>223</v>
      </c>
      <c r="B129" s="9" t="s">
        <v>224</v>
      </c>
      <c r="C129" s="14">
        <v>3253.05</v>
      </c>
      <c r="D129" s="14">
        <v>0</v>
      </c>
      <c r="E129" s="14">
        <v>0</v>
      </c>
      <c r="F129" s="14">
        <v>0</v>
      </c>
      <c r="G129" s="14">
        <v>243</v>
      </c>
      <c r="H129" s="14">
        <v>156.5</v>
      </c>
      <c r="I129" s="14">
        <v>73.040000000000006</v>
      </c>
      <c r="J129" s="14">
        <f t="shared" si="7"/>
        <v>3725.59</v>
      </c>
      <c r="K129" s="14">
        <v>305.12</v>
      </c>
      <c r="L129" s="14">
        <v>1491.67</v>
      </c>
      <c r="M129" s="14">
        <f>SUM(K129+L129)</f>
        <v>1796.79</v>
      </c>
      <c r="N129" s="14">
        <f>SUM(J129-M129)</f>
        <v>1928.8000000000002</v>
      </c>
    </row>
    <row r="130" spans="1:14" x14ac:dyDescent="0.2">
      <c r="A130" s="13" t="s">
        <v>225</v>
      </c>
      <c r="B130" s="9" t="s">
        <v>226</v>
      </c>
      <c r="C130" s="14">
        <v>3253.05</v>
      </c>
      <c r="D130" s="14">
        <v>0</v>
      </c>
      <c r="E130" s="14">
        <v>0</v>
      </c>
      <c r="F130" s="14">
        <v>0</v>
      </c>
      <c r="G130" s="14">
        <v>243</v>
      </c>
      <c r="H130" s="14">
        <v>156.5</v>
      </c>
      <c r="I130" s="14">
        <v>73.040000000000006</v>
      </c>
      <c r="J130" s="14">
        <f t="shared" si="7"/>
        <v>3725.59</v>
      </c>
      <c r="K130" s="14">
        <v>305.12</v>
      </c>
      <c r="L130" s="14">
        <v>2030.67</v>
      </c>
      <c r="M130" s="14">
        <f>SUM(K130+L130)</f>
        <v>2335.79</v>
      </c>
      <c r="N130" s="14">
        <f>SUM(J130-M130)</f>
        <v>1389.8000000000002</v>
      </c>
    </row>
    <row r="131" spans="1:14" x14ac:dyDescent="0.2">
      <c r="A131" s="13" t="s">
        <v>227</v>
      </c>
      <c r="B131" s="9" t="s">
        <v>228</v>
      </c>
      <c r="C131" s="14">
        <v>3253.05</v>
      </c>
      <c r="D131" s="14">
        <v>0</v>
      </c>
      <c r="E131" s="14">
        <v>0</v>
      </c>
      <c r="F131" s="14">
        <v>0</v>
      </c>
      <c r="G131" s="14">
        <v>243</v>
      </c>
      <c r="H131" s="14">
        <v>156.5</v>
      </c>
      <c r="I131" s="14">
        <v>73.040000000000006</v>
      </c>
      <c r="J131" s="14">
        <f t="shared" si="7"/>
        <v>3725.59</v>
      </c>
      <c r="K131" s="14">
        <v>305.12</v>
      </c>
      <c r="L131" s="14">
        <v>2030.67</v>
      </c>
      <c r="M131" s="14">
        <f>SUM(K131+L131)</f>
        <v>2335.79</v>
      </c>
      <c r="N131" s="14">
        <f>SUM(J131-M131)</f>
        <v>1389.8000000000002</v>
      </c>
    </row>
    <row r="132" spans="1:14" x14ac:dyDescent="0.2">
      <c r="A132" s="13" t="s">
        <v>229</v>
      </c>
      <c r="B132" s="9" t="s">
        <v>230</v>
      </c>
      <c r="C132" s="14">
        <v>3253.05</v>
      </c>
      <c r="D132" s="14">
        <v>0</v>
      </c>
      <c r="E132" s="14">
        <v>0</v>
      </c>
      <c r="F132" s="14">
        <v>0</v>
      </c>
      <c r="G132" s="14">
        <v>243</v>
      </c>
      <c r="H132" s="14">
        <v>156.5</v>
      </c>
      <c r="I132" s="14">
        <v>73.040000000000006</v>
      </c>
      <c r="J132" s="14">
        <f t="shared" si="7"/>
        <v>3725.59</v>
      </c>
      <c r="K132" s="14">
        <v>305.12</v>
      </c>
      <c r="L132" s="14">
        <v>1491.67</v>
      </c>
      <c r="M132" s="14">
        <f>SUM(K132+L132)</f>
        <v>1796.79</v>
      </c>
      <c r="N132" s="14">
        <f>SUM(J132-M132)</f>
        <v>1928.8000000000002</v>
      </c>
    </row>
    <row r="133" spans="1:14" x14ac:dyDescent="0.2">
      <c r="A133" s="13" t="s">
        <v>231</v>
      </c>
      <c r="B133" s="9" t="s">
        <v>232</v>
      </c>
      <c r="C133" s="14">
        <v>6393.3</v>
      </c>
      <c r="D133" s="14">
        <v>0</v>
      </c>
      <c r="E133" s="14">
        <v>0</v>
      </c>
      <c r="F133" s="14">
        <v>0</v>
      </c>
      <c r="G133" s="14">
        <v>344.01</v>
      </c>
      <c r="H133" s="14">
        <v>279.51</v>
      </c>
      <c r="I133" s="14">
        <v>0</v>
      </c>
      <c r="J133" s="14">
        <f t="shared" si="7"/>
        <v>7016.8200000000006</v>
      </c>
      <c r="K133" s="14">
        <v>951.53</v>
      </c>
      <c r="L133" s="14">
        <v>1152.0900000000001</v>
      </c>
      <c r="M133" s="14">
        <f>SUM(K133+L133)</f>
        <v>2103.62</v>
      </c>
      <c r="N133" s="14">
        <f>SUM(J133-M133)</f>
        <v>4913.2000000000007</v>
      </c>
    </row>
    <row r="134" spans="1:14" x14ac:dyDescent="0.2">
      <c r="A134" s="10"/>
      <c r="B134" s="15" t="s">
        <v>12</v>
      </c>
      <c r="C134" s="16">
        <f>SUM(C119:C133)</f>
        <v>66669.150000000023</v>
      </c>
      <c r="D134" s="16">
        <f t="shared" ref="D134:N134" si="8">SUM(D119:D133)</f>
        <v>0</v>
      </c>
      <c r="E134" s="16">
        <f t="shared" si="8"/>
        <v>683.56</v>
      </c>
      <c r="F134" s="16">
        <f t="shared" si="8"/>
        <v>0</v>
      </c>
      <c r="G134" s="16">
        <f t="shared" si="8"/>
        <v>4110.6899999999996</v>
      </c>
      <c r="H134" s="16">
        <f t="shared" si="8"/>
        <v>2796.8199999999997</v>
      </c>
      <c r="I134" s="16">
        <f t="shared" si="8"/>
        <v>1059.08</v>
      </c>
      <c r="J134" s="16">
        <f t="shared" si="8"/>
        <v>75319.299999999974</v>
      </c>
      <c r="K134" s="16">
        <f t="shared" si="8"/>
        <v>8547.8599999999988</v>
      </c>
      <c r="L134" s="16">
        <f t="shared" ref="L134:N134" si="9">SUM(L119:L133)</f>
        <v>23620.239999999994</v>
      </c>
      <c r="M134" s="16">
        <f t="shared" si="9"/>
        <v>32168.100000000002</v>
      </c>
      <c r="N134" s="16">
        <f t="shared" si="9"/>
        <v>43151.200000000012</v>
      </c>
    </row>
    <row r="135" spans="1:14" x14ac:dyDescent="0.2">
      <c r="A135" s="1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2">
      <c r="A136" s="9"/>
      <c r="B136" s="15" t="s">
        <v>233</v>
      </c>
      <c r="C136" s="16">
        <f>SUM(C12+C37+C101+C116+C134)</f>
        <v>512110.80000000005</v>
      </c>
      <c r="D136" s="16">
        <f t="shared" ref="D136:N136" si="10">SUM(D12+D37+D101+D116+D134)</f>
        <v>4543.2400000000007</v>
      </c>
      <c r="E136" s="16">
        <f t="shared" si="10"/>
        <v>6506.9500000000007</v>
      </c>
      <c r="F136" s="16">
        <f t="shared" si="10"/>
        <v>622.76</v>
      </c>
      <c r="G136" s="16">
        <f t="shared" si="10"/>
        <v>29685.220000000008</v>
      </c>
      <c r="H136" s="16">
        <f t="shared" si="10"/>
        <v>20154.389999999992</v>
      </c>
      <c r="I136" s="16">
        <f t="shared" si="10"/>
        <v>11503.800000000001</v>
      </c>
      <c r="J136" s="16">
        <f t="shared" si="10"/>
        <v>585127.16</v>
      </c>
      <c r="K136" s="16">
        <f t="shared" si="10"/>
        <v>67372.530000000013</v>
      </c>
      <c r="L136" s="16">
        <f t="shared" ref="L136:N136" si="11">SUM(L12+L37+L101+L116+L134)</f>
        <v>201615.42999999996</v>
      </c>
      <c r="M136" s="16">
        <f t="shared" si="11"/>
        <v>268987.95999999996</v>
      </c>
      <c r="N136" s="16">
        <f t="shared" si="11"/>
        <v>316139.20000000007</v>
      </c>
    </row>
    <row r="138" spans="1:14" x14ac:dyDescent="0.2">
      <c r="C138" s="1" t="s">
        <v>234</v>
      </c>
      <c r="D138" s="1" t="s">
        <v>234</v>
      </c>
      <c r="E138" s="1" t="s">
        <v>234</v>
      </c>
      <c r="F138" s="1" t="s">
        <v>234</v>
      </c>
      <c r="G138" s="1" t="s">
        <v>234</v>
      </c>
      <c r="H138" s="1" t="s">
        <v>234</v>
      </c>
      <c r="I138" s="1" t="s">
        <v>234</v>
      </c>
      <c r="J138" s="1" t="s">
        <v>234</v>
      </c>
      <c r="K138" s="1" t="s">
        <v>234</v>
      </c>
      <c r="M138" s="1" t="s">
        <v>234</v>
      </c>
      <c r="N138" s="1" t="s">
        <v>234</v>
      </c>
    </row>
    <row r="139" spans="1:14" x14ac:dyDescent="0.2">
      <c r="A139" s="2" t="s">
        <v>234</v>
      </c>
      <c r="B139" s="1" t="s">
        <v>234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</sheetData>
  <mergeCells count="4">
    <mergeCell ref="A2:M2"/>
    <mergeCell ref="A1:N1"/>
    <mergeCell ref="A5:N5"/>
    <mergeCell ref="A3:N3"/>
  </mergeCells>
  <pageMargins left="0.7" right="0.7" top="0.75" bottom="0.75" header="0.3" footer="0.3"/>
  <pageSetup paperSize="9" orientation="portrait" verticalDpi="0" r:id="rId1"/>
  <ignoredErrors>
    <ignoredError sqref="A10:A11 A15:A36 A40:A100 A104:A115 A119:A1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Usuario 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chely</dc:creator>
  <cp:lastModifiedBy>dm4</cp:lastModifiedBy>
  <dcterms:created xsi:type="dcterms:W3CDTF">2016-05-31T16:28:01Z</dcterms:created>
  <dcterms:modified xsi:type="dcterms:W3CDTF">2016-09-19T00:48:23Z</dcterms:modified>
</cp:coreProperties>
</file>