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N134" i="1"/>
  <c r="N130"/>
  <c r="N129"/>
  <c r="N128"/>
  <c r="N127"/>
  <c r="N126"/>
  <c r="N125"/>
  <c r="N124"/>
  <c r="N123"/>
  <c r="N122"/>
  <c r="N121"/>
  <c r="N120"/>
  <c r="N119"/>
  <c r="N118"/>
  <c r="N117"/>
  <c r="N116"/>
  <c r="N112"/>
  <c r="N111"/>
  <c r="N110"/>
  <c r="N109"/>
  <c r="N108"/>
  <c r="N107"/>
  <c r="N106"/>
  <c r="N105"/>
  <c r="N104"/>
  <c r="N103"/>
  <c r="N102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1"/>
  <c r="N12"/>
  <c r="N10"/>
  <c r="J134" l="1"/>
  <c r="J130"/>
  <c r="O130" s="1"/>
  <c r="J129"/>
  <c r="O129" s="1"/>
  <c r="J128"/>
  <c r="O128" s="1"/>
  <c r="J127"/>
  <c r="O127" s="1"/>
  <c r="J126"/>
  <c r="O126" s="1"/>
  <c r="J125"/>
  <c r="O125" s="1"/>
  <c r="J124"/>
  <c r="O124" s="1"/>
  <c r="J123"/>
  <c r="O123" s="1"/>
  <c r="J122"/>
  <c r="O122" s="1"/>
  <c r="J121"/>
  <c r="O121" s="1"/>
  <c r="J120"/>
  <c r="J119"/>
  <c r="O119" s="1"/>
  <c r="J118"/>
  <c r="O118" s="1"/>
  <c r="J117"/>
  <c r="J116"/>
  <c r="J112"/>
  <c r="O112" s="1"/>
  <c r="J111"/>
  <c r="O111" s="1"/>
  <c r="J110"/>
  <c r="O110" s="1"/>
  <c r="J109"/>
  <c r="O109" s="1"/>
  <c r="J108"/>
  <c r="O108" s="1"/>
  <c r="J107"/>
  <c r="O107" s="1"/>
  <c r="J106"/>
  <c r="O106" s="1"/>
  <c r="J105"/>
  <c r="O105" s="1"/>
  <c r="J104"/>
  <c r="O104" s="1"/>
  <c r="J103"/>
  <c r="O103" s="1"/>
  <c r="J102"/>
  <c r="O102" s="1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6"/>
  <c r="O36" s="1"/>
  <c r="J35"/>
  <c r="O35" s="1"/>
  <c r="J34"/>
  <c r="O34" s="1"/>
  <c r="J33"/>
  <c r="O33" s="1"/>
  <c r="J32"/>
  <c r="O32" s="1"/>
  <c r="J31"/>
  <c r="O31" s="1"/>
  <c r="J30"/>
  <c r="J29"/>
  <c r="O29" s="1"/>
  <c r="J28"/>
  <c r="O28" s="1"/>
  <c r="J27"/>
  <c r="J26"/>
  <c r="J25"/>
  <c r="J24"/>
  <c r="J23"/>
  <c r="J22"/>
  <c r="J21"/>
  <c r="J20"/>
  <c r="J19"/>
  <c r="J18"/>
  <c r="J17"/>
  <c r="J16"/>
  <c r="K37"/>
  <c r="J12"/>
  <c r="O12" s="1"/>
  <c r="J11"/>
  <c r="O11" s="1"/>
  <c r="J10"/>
  <c r="O10" s="1"/>
  <c r="D135"/>
  <c r="E135"/>
  <c r="F135"/>
  <c r="G135"/>
  <c r="H135"/>
  <c r="I135"/>
  <c r="J135"/>
  <c r="K135"/>
  <c r="L135"/>
  <c r="N135"/>
  <c r="C135"/>
  <c r="D131"/>
  <c r="E131"/>
  <c r="F131"/>
  <c r="G131"/>
  <c r="H131"/>
  <c r="I131"/>
  <c r="J131"/>
  <c r="K131"/>
  <c r="L131"/>
  <c r="N131"/>
  <c r="C131"/>
  <c r="D113"/>
  <c r="E113"/>
  <c r="F113"/>
  <c r="G113"/>
  <c r="H113"/>
  <c r="I113"/>
  <c r="J113"/>
  <c r="K113"/>
  <c r="L113"/>
  <c r="N113"/>
  <c r="C113"/>
  <c r="D98"/>
  <c r="E98"/>
  <c r="F98"/>
  <c r="G98"/>
  <c r="H98"/>
  <c r="I98"/>
  <c r="J98"/>
  <c r="K98"/>
  <c r="L98"/>
  <c r="N98"/>
  <c r="C98"/>
  <c r="D37"/>
  <c r="E37"/>
  <c r="F37"/>
  <c r="G37"/>
  <c r="H37"/>
  <c r="I37"/>
  <c r="J37"/>
  <c r="L37"/>
  <c r="N37"/>
  <c r="C37"/>
  <c r="D13"/>
  <c r="D137" s="1"/>
  <c r="E13"/>
  <c r="E137" s="1"/>
  <c r="F13"/>
  <c r="F137" s="1"/>
  <c r="G13"/>
  <c r="G137" s="1"/>
  <c r="H13"/>
  <c r="H137" s="1"/>
  <c r="I13"/>
  <c r="I137" s="1"/>
  <c r="J13"/>
  <c r="J137" s="1"/>
  <c r="K13"/>
  <c r="L13"/>
  <c r="L137" s="1"/>
  <c r="N13"/>
  <c r="C13"/>
  <c r="C137" s="1"/>
  <c r="O113" l="1"/>
  <c r="O17"/>
  <c r="O19"/>
  <c r="O21"/>
  <c r="O23"/>
  <c r="O25"/>
  <c r="O27"/>
  <c r="O40"/>
  <c r="O42"/>
  <c r="O44"/>
  <c r="O46"/>
  <c r="O48"/>
  <c r="O50"/>
  <c r="O52"/>
  <c r="O54"/>
  <c r="O56"/>
  <c r="O58"/>
  <c r="O60"/>
  <c r="O62"/>
  <c r="O64"/>
  <c r="O66"/>
  <c r="O68"/>
  <c r="O70"/>
  <c r="O72"/>
  <c r="O74"/>
  <c r="O76"/>
  <c r="O78"/>
  <c r="O80"/>
  <c r="O82"/>
  <c r="O84"/>
  <c r="O86"/>
  <c r="O88"/>
  <c r="O90"/>
  <c r="O92"/>
  <c r="O94"/>
  <c r="O96"/>
  <c r="O116"/>
  <c r="O120"/>
  <c r="K137"/>
  <c r="O16"/>
  <c r="O18"/>
  <c r="O20"/>
  <c r="O22"/>
  <c r="O24"/>
  <c r="O26"/>
  <c r="O30"/>
  <c r="O41"/>
  <c r="O43"/>
  <c r="O45"/>
  <c r="O47"/>
  <c r="O49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117"/>
  <c r="O134"/>
  <c r="O135" s="1"/>
  <c r="N137"/>
  <c r="O13"/>
  <c r="O37" l="1"/>
  <c r="O98"/>
  <c r="O131"/>
  <c r="O137" l="1"/>
</calcChain>
</file>

<file path=xl/sharedStrings.xml><?xml version="1.0" encoding="utf-8"?>
<sst xmlns="http://schemas.openxmlformats.org/spreadsheetml/2006/main" count="265" uniqueCount="245">
  <si>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</si>
  <si>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</si>
  <si>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</si>
  <si>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</si>
  <si>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</si>
  <si>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</si>
  <si>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</si>
  <si>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</si>
  <si>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010</t>
  </si>
  <si>
    <t>Velázquez Hernández José Ascención</t>
  </si>
  <si>
    <t>109</t>
  </si>
  <si>
    <t>Quintero Zamora Ramon</t>
  </si>
  <si>
    <t>525</t>
  </si>
  <si>
    <t>Lozano Garcia Francisco Javier</t>
  </si>
  <si>
    <t>Total Depto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</si>
  <si>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</si>
  <si>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</si>
  <si>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</si>
  <si>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</si>
  <si>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</si>
  <si>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</si>
  <si>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</si>
  <si>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</si>
  <si>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</si>
  <si>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</si>
  <si>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</si>
  <si>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</si>
  <si>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</si>
  <si>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</si>
  <si>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</si>
  <si>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</si>
  <si>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</si>
  <si>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</si>
  <si>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</si>
  <si>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</si>
  <si>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</si>
  <si>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</si>
  <si>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</si>
  <si>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</si>
  <si>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</si>
  <si>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</si>
  <si>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</si>
  <si>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</si>
  <si>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</si>
  <si>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</si>
  <si>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</si>
  <si>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</si>
  <si>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</si>
  <si>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</si>
  <si>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</si>
  <si>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</si>
  <si>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</si>
  <si>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</si>
  <si>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</si>
  <si>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</si>
  <si>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</si>
  <si>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</si>
  <si>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</si>
  <si>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</si>
  <si>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</si>
  <si>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</si>
  <si>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</si>
  <si>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</si>
  <si>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297</t>
  </si>
  <si>
    <t>Mora Sierra Joel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</si>
  <si>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</si>
  <si>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</si>
  <si>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</si>
  <si>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</si>
  <si>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</si>
  <si>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</si>
  <si>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</si>
  <si>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</si>
  <si>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</si>
  <si>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</si>
  <si>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</si>
  <si>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</si>
  <si>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</si>
  <si>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</si>
  <si>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</si>
  <si>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</si>
  <si>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</si>
  <si>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</si>
  <si>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</si>
  <si>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</si>
  <si>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</si>
  <si>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</si>
  <si>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</si>
  <si>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</si>
  <si>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</si>
  <si>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</si>
  <si>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</si>
  <si>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</si>
  <si>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</si>
  <si>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</si>
  <si>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</si>
  <si>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</si>
  <si>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</si>
  <si>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</si>
  <si>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</si>
  <si>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</si>
  <si>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</si>
  <si>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</si>
  <si>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</si>
  <si>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</si>
  <si>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</si>
  <si>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</si>
  <si>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</si>
  <si>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</si>
  <si>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</si>
  <si>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</si>
  <si>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</si>
  <si>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</si>
  <si>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</si>
  <si>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</si>
  <si>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</si>
  <si>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</si>
  <si>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</si>
  <si>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</si>
  <si>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</si>
  <si>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</si>
  <si>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</si>
  <si>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</si>
  <si>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</si>
  <si>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</si>
  <si>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</si>
  <si>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</si>
  <si>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</si>
  <si>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</si>
  <si>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</si>
  <si>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</si>
  <si>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</si>
  <si>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</si>
  <si>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</si>
  <si>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</si>
  <si>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</si>
  <si>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</si>
  <si>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</si>
  <si>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</si>
  <si>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</si>
  <si>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</si>
  <si>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</si>
  <si>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</si>
  <si>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</si>
  <si>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</si>
  <si>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</si>
  <si>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</si>
  <si>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</si>
  <si>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</si>
  <si>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</si>
  <si>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</si>
  <si>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</si>
  <si>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</si>
  <si>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</si>
  <si>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</si>
  <si>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</si>
  <si>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</si>
  <si>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</si>
  <si>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</si>
  <si>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</si>
  <si>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</si>
  <si>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</si>
  <si>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</si>
  <si>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</si>
  <si>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</si>
  <si>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</si>
  <si>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</si>
  <si>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</si>
  <si>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</si>
  <si>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296</t>
  </si>
  <si>
    <t>Lozano Padilla Felipe De Jesus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</si>
  <si>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</si>
  <si>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</si>
  <si>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</si>
  <si>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</si>
  <si>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</si>
  <si>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</si>
  <si>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</si>
  <si>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</si>
  <si>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</si>
  <si>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</si>
  <si>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</si>
  <si>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</si>
  <si>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</si>
  <si>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</si>
  <si>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</si>
  <si>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</si>
  <si>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</si>
  <si>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</si>
  <si>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</si>
  <si>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</si>
  <si>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</si>
  <si>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</si>
  <si>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</si>
  <si>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</si>
  <si>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</si>
  <si>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</si>
  <si>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</si>
  <si>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</si>
  <si>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</si>
  <si>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</si>
  <si>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</si>
  <si>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</si>
  <si>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</si>
  <si>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</si>
  <si>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</si>
  <si>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</si>
  <si>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</si>
  <si>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</si>
  <si>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</si>
  <si>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</si>
  <si>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</si>
  <si>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</si>
  <si>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</si>
  <si>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</si>
  <si>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</si>
  <si>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</si>
  <si>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</si>
  <si>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</si>
  <si>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</si>
  <si>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</si>
  <si>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</si>
  <si>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</si>
  <si>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313</t>
  </si>
  <si>
    <t>Lopez Avalos Jose De Jesus</t>
  </si>
  <si>
    <t>397</t>
  </si>
  <si>
    <t>Gutierrez Baltazar Marcos</t>
  </si>
  <si>
    <t>Total Gral.</t>
  </si>
  <si>
    <t xml:space="preserve"> </t>
  </si>
  <si>
    <t>Horas 
extras</t>
  </si>
  <si>
    <t>Prima 
Domin</t>
  </si>
  <si>
    <t>Día
 fest/lab</t>
  </si>
  <si>
    <t>*TOTAL*
 *PERCEP*</t>
  </si>
  <si>
    <t xml:space="preserve">Sub
 Empleo </t>
  </si>
  <si>
    <t>*Otras* 
*Deducc*</t>
  </si>
  <si>
    <t>1 Dirección General</t>
  </si>
  <si>
    <t>2 Dir de Administración</t>
  </si>
  <si>
    <t>3 Dir de Mantenimiento</t>
  </si>
  <si>
    <t>5 Montenegro</t>
  </si>
  <si>
    <t>6 Dir Prom Deportiva</t>
  </si>
  <si>
    <t>8 Event Mantto</t>
  </si>
  <si>
    <t>*TOTAL* *DEDUCC*</t>
  </si>
  <si>
    <t>ORGANISMO OPERADOR DEL PARQUE DE LA SOLIDARIDAD</t>
  </si>
  <si>
    <t>OOP-920229-FH1</t>
  </si>
  <si>
    <t>Período del 1 al 15 de Enero 2017.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</si>
</sst>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lef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7" fillId="3" borderId="0" xfId="0" applyFont="1" applyFill="1"/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19053</xdr:rowOff>
    </xdr:from>
    <xdr:to>
      <xdr:col>1</xdr:col>
      <xdr:colOff>28575</xdr:colOff>
      <xdr:row>5</xdr:row>
      <xdr:rowOff>38101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3"/>
          <a:ext cx="828675" cy="8762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13</xdr:col>
      <xdr:colOff>171450</xdr:colOff>
      <xdr:row>0</xdr:row>
      <xdr:rowOff>0</xdr:rowOff>
    </xdr:from>
    <xdr:to>
      <xdr:col>14</xdr:col>
      <xdr:colOff>419100</xdr:colOff>
      <xdr:row>5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39775" y="0"/>
          <a:ext cx="885825" cy="96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0"/>
  <sheetViews>
    <sheetView tabSelected="1" workbookViewId="0">
      <pane xSplit="1" ySplit="7" topLeftCell="I116" activePane="bottomRight" state="frozen"/>
      <selection pane="topRight" activeCell="B1" sqref="B1"/>
      <selection pane="bottomLeft" activeCell="A9" sqref="A9"/>
      <selection pane="bottomRight" activeCell="Q18" sqref="Q18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bestFit="1" customWidth="1"/>
    <col min="4" max="4" width="6.5703125" style="1" bestFit="1" customWidth="1"/>
    <col min="5" max="5" width="7.85546875" style="1" bestFit="1" customWidth="1"/>
    <col min="6" max="6" width="7.28515625" style="1" bestFit="1" customWidth="1"/>
    <col min="7" max="7" width="8.85546875" style="1" bestFit="1" customWidth="1"/>
    <col min="8" max="8" width="8.7109375" style="1" bestFit="1" customWidth="1"/>
    <col min="9" max="9" width="10" style="1" bestFit="1" customWidth="1"/>
    <col min="10" max="10" width="9.5703125" style="1" bestFit="1" customWidth="1"/>
    <col min="11" max="11" width="7.28515625" style="1" bestFit="1" customWidth="1"/>
    <col min="12" max="12" width="8.7109375" style="1" bestFit="1" customWidth="1"/>
    <col min="13" max="15" width="9.5703125" style="1" bestFit="1" customWidth="1"/>
    <col min="16" max="16384" width="11.42578125" style="1"/>
  </cols>
  <sheetData>
    <row r="1" spans="1:15" ht="24.95" customHeight="1">
      <c r="A1" s="9" t="s">
        <v>242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2.75">
      <c r="A2" s="19" t="s">
        <v>228</v>
      </c>
      <c r="B2" s="19"/>
      <c r="C2" s="19"/>
      <c r="D2" s="19"/>
      <c r="E2" s="19"/>
      <c r="F2" s="19"/>
      <c r="G2" s="19"/>
      <c r="H2" s="19"/>
      <c r="I2" s="19"/>
      <c r="J2" s="10"/>
      <c r="K2" s="18"/>
      <c r="L2" s="18"/>
      <c r="M2" s="10"/>
      <c r="N2" s="10"/>
      <c r="O2" s="10"/>
    </row>
    <row r="3" spans="1:15" ht="12.75">
      <c r="A3" s="19" t="s">
        <v>244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12"/>
      <c r="B4" s="10"/>
      <c r="C4" s="10"/>
      <c r="D4" s="10"/>
      <c r="E4" s="10"/>
      <c r="F4" s="10"/>
      <c r="G4" s="10"/>
      <c r="H4" s="10"/>
      <c r="I4" s="10"/>
      <c r="J4" s="10"/>
      <c r="K4" s="18"/>
      <c r="L4" s="18"/>
      <c r="M4" s="10"/>
      <c r="N4" s="10"/>
      <c r="O4" s="10"/>
    </row>
    <row r="5" spans="1:15">
      <c r="A5" s="20" t="s">
        <v>243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11"/>
      <c r="B6" s="10"/>
      <c r="C6" s="10"/>
      <c r="D6" s="10"/>
      <c r="E6" s="10"/>
      <c r="F6" s="10"/>
      <c r="G6" s="10"/>
      <c r="H6" s="10"/>
      <c r="I6" s="10"/>
      <c r="J6" s="10"/>
      <c r="K6" s="18"/>
      <c r="L6" s="18"/>
      <c r="M6" s="10"/>
      <c r="N6" s="10"/>
      <c r="O6" s="10"/>
    </row>
    <row r="7" spans="1:15" s="3" customFormat="1" ht="23.25" thickBot="1">
      <c r="A7" s="4" t="s">
        <v>0</v>
      </c>
      <c r="B7" s="5" t="s">
        <v>1</v>
      </c>
      <c r="C7" s="5" t="s">
        <v>2</v>
      </c>
      <c r="D7" s="5" t="s">
        <v>229</v>
      </c>
      <c r="E7" s="5" t="s">
        <v>230</v>
      </c>
      <c r="F7" s="5" t="s">
        <v>231</v>
      </c>
      <c r="G7" s="5" t="s">
        <v>3</v>
      </c>
      <c r="H7" s="5" t="s">
        <v>4</v>
      </c>
      <c r="I7" s="5" t="s">
        <v>5</v>
      </c>
      <c r="J7" s="6" t="s">
        <v>232</v>
      </c>
      <c r="K7" s="5" t="s">
        <v>233</v>
      </c>
      <c r="L7" s="5" t="s">
        <v>6</v>
      </c>
      <c r="M7" s="6" t="s">
        <v>234</v>
      </c>
      <c r="N7" s="6" t="s">
        <v>241</v>
      </c>
      <c r="O7" s="7" t="s">
        <v>7</v>
      </c>
    </row>
    <row r="8" spans="1:15" ht="12" thickTop="1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>
      <c r="A9" s="13" t="s">
        <v>235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>
      <c r="A10" s="14" t="s">
        <v>8</v>
      </c>
      <c r="B10" s="10" t="s">
        <v>9</v>
      </c>
      <c r="C10" s="15">
        <v>26755.95</v>
      </c>
      <c r="D10" s="15">
        <v>0</v>
      </c>
      <c r="E10" s="15">
        <v>0</v>
      </c>
      <c r="F10" s="15">
        <v>0</v>
      </c>
      <c r="G10" s="15">
        <v>717</v>
      </c>
      <c r="H10" s="15">
        <v>574.07000000000005</v>
      </c>
      <c r="I10" s="15">
        <v>0</v>
      </c>
      <c r="J10" s="15">
        <f>SUM(C10:I10)</f>
        <v>28047.02</v>
      </c>
      <c r="K10" s="15">
        <v>0</v>
      </c>
      <c r="L10" s="15">
        <v>6598.76</v>
      </c>
      <c r="M10" s="15">
        <v>3076.8599999999997</v>
      </c>
      <c r="N10" s="15">
        <f>SUM(L10+M10)</f>
        <v>9675.619999999999</v>
      </c>
      <c r="O10" s="15">
        <f>SUM(J10-N10)</f>
        <v>18371.400000000001</v>
      </c>
    </row>
    <row r="11" spans="1:15">
      <c r="A11" s="14" t="s">
        <v>10</v>
      </c>
      <c r="B11" s="10" t="s">
        <v>11</v>
      </c>
      <c r="C11" s="15">
        <v>6426.75</v>
      </c>
      <c r="D11" s="15">
        <v>0</v>
      </c>
      <c r="E11" s="15">
        <v>0</v>
      </c>
      <c r="F11" s="15">
        <v>0</v>
      </c>
      <c r="G11" s="15">
        <v>366.86</v>
      </c>
      <c r="H11" s="15">
        <v>294.75</v>
      </c>
      <c r="I11" s="15">
        <v>0</v>
      </c>
      <c r="J11" s="15">
        <f>SUM(C11:I11)</f>
        <v>7088.36</v>
      </c>
      <c r="K11" s="15">
        <v>0</v>
      </c>
      <c r="L11" s="15">
        <v>966.81</v>
      </c>
      <c r="M11" s="15">
        <v>1931.15</v>
      </c>
      <c r="N11" s="15">
        <f>SUM(L11+M11)</f>
        <v>2897.96</v>
      </c>
      <c r="O11" s="15">
        <f>SUM(J11-N11)</f>
        <v>4190.3999999999996</v>
      </c>
    </row>
    <row r="12" spans="1:15">
      <c r="A12" s="14" t="s">
        <v>12</v>
      </c>
      <c r="B12" s="10" t="s">
        <v>13</v>
      </c>
      <c r="C12" s="15">
        <v>6683.4</v>
      </c>
      <c r="D12" s="15">
        <v>0</v>
      </c>
      <c r="E12" s="15">
        <v>0</v>
      </c>
      <c r="F12" s="15">
        <v>0</v>
      </c>
      <c r="G12" s="15">
        <v>360.87</v>
      </c>
      <c r="H12" s="15">
        <v>244.37</v>
      </c>
      <c r="I12" s="15">
        <v>0</v>
      </c>
      <c r="J12" s="15">
        <f>SUM(C12:I12)</f>
        <v>7288.6399999999994</v>
      </c>
      <c r="K12" s="15">
        <v>0</v>
      </c>
      <c r="L12" s="15">
        <v>1009.59</v>
      </c>
      <c r="M12" s="15">
        <v>768.45</v>
      </c>
      <c r="N12" s="15">
        <f>SUM(L12+M12)</f>
        <v>1778.04</v>
      </c>
      <c r="O12" s="15">
        <f>SUM(J12-N12)</f>
        <v>5510.5999999999995</v>
      </c>
    </row>
    <row r="13" spans="1:15">
      <c r="A13" s="11"/>
      <c r="B13" s="16" t="s">
        <v>14</v>
      </c>
      <c r="C13" s="17">
        <f>SUM(C10:C12)</f>
        <v>39866.1</v>
      </c>
      <c r="D13" s="17">
        <f t="shared" ref="D13:O13" si="0">SUM(D10:D12)</f>
        <v>0</v>
      </c>
      <c r="E13" s="17">
        <f t="shared" si="0"/>
        <v>0</v>
      </c>
      <c r="F13" s="17">
        <f t="shared" si="0"/>
        <v>0</v>
      </c>
      <c r="G13" s="17">
        <f t="shared" si="0"/>
        <v>1444.73</v>
      </c>
      <c r="H13" s="17">
        <f t="shared" si="0"/>
        <v>1113.19</v>
      </c>
      <c r="I13" s="17">
        <f t="shared" si="0"/>
        <v>0</v>
      </c>
      <c r="J13" s="17">
        <f t="shared" si="0"/>
        <v>42424.02</v>
      </c>
      <c r="K13" s="17">
        <f t="shared" si="0"/>
        <v>0</v>
      </c>
      <c r="L13" s="17">
        <f t="shared" si="0"/>
        <v>8575.16</v>
      </c>
      <c r="M13" s="17">
        <v>5776.46</v>
      </c>
      <c r="N13" s="17">
        <f t="shared" si="0"/>
        <v>14351.619999999999</v>
      </c>
      <c r="O13" s="17">
        <f t="shared" si="0"/>
        <v>28072.400000000001</v>
      </c>
    </row>
    <row r="14" spans="1:1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>
      <c r="A15" s="13" t="s">
        <v>236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A16" s="14" t="s">
        <v>15</v>
      </c>
      <c r="B16" s="10" t="s">
        <v>16</v>
      </c>
      <c r="C16" s="15">
        <v>6683.55</v>
      </c>
      <c r="D16" s="15">
        <v>0</v>
      </c>
      <c r="E16" s="15">
        <v>0</v>
      </c>
      <c r="F16" s="15">
        <v>0</v>
      </c>
      <c r="G16" s="15">
        <v>360.87</v>
      </c>
      <c r="H16" s="15">
        <v>217.78</v>
      </c>
      <c r="I16" s="15">
        <v>0</v>
      </c>
      <c r="J16" s="15">
        <f t="shared" ref="J16:J36" si="1">SUM(C16:I16)</f>
        <v>7262.2</v>
      </c>
      <c r="K16" s="15">
        <v>0</v>
      </c>
      <c r="L16" s="15">
        <v>1003.94</v>
      </c>
      <c r="M16" s="15">
        <v>2996.46</v>
      </c>
      <c r="N16" s="15">
        <f>SUM(L16+M16)</f>
        <v>4000.4</v>
      </c>
      <c r="O16" s="15">
        <f>SUM(J16-N16)</f>
        <v>3261.7999999999997</v>
      </c>
    </row>
    <row r="17" spans="1:15">
      <c r="A17" s="14" t="s">
        <v>17</v>
      </c>
      <c r="B17" s="10" t="s">
        <v>18</v>
      </c>
      <c r="C17" s="15">
        <v>15514.2</v>
      </c>
      <c r="D17" s="15">
        <v>0</v>
      </c>
      <c r="E17" s="15">
        <v>0</v>
      </c>
      <c r="F17" s="15">
        <v>0</v>
      </c>
      <c r="G17" s="15">
        <v>451.28</v>
      </c>
      <c r="H17" s="15">
        <v>353.08</v>
      </c>
      <c r="I17" s="15">
        <v>109.56</v>
      </c>
      <c r="J17" s="15">
        <f t="shared" si="1"/>
        <v>16428.120000000003</v>
      </c>
      <c r="K17" s="15">
        <v>0</v>
      </c>
      <c r="L17" s="15">
        <v>3113.09</v>
      </c>
      <c r="M17" s="15">
        <v>6197.63</v>
      </c>
      <c r="N17" s="15">
        <f>SUM(L17+M17)</f>
        <v>9310.7200000000012</v>
      </c>
      <c r="O17" s="15">
        <f>SUM(J17-N17)</f>
        <v>7117.4000000000015</v>
      </c>
    </row>
    <row r="18" spans="1:15">
      <c r="A18" s="14" t="s">
        <v>19</v>
      </c>
      <c r="B18" s="10" t="s">
        <v>20</v>
      </c>
      <c r="C18" s="15">
        <v>6983.55</v>
      </c>
      <c r="D18" s="15">
        <v>0</v>
      </c>
      <c r="E18" s="15">
        <v>0</v>
      </c>
      <c r="F18" s="15">
        <v>0</v>
      </c>
      <c r="G18" s="15">
        <v>366</v>
      </c>
      <c r="H18" s="15">
        <v>226</v>
      </c>
      <c r="I18" s="15">
        <v>182.6</v>
      </c>
      <c r="J18" s="15">
        <f t="shared" si="1"/>
        <v>7758.1500000000005</v>
      </c>
      <c r="K18" s="15">
        <v>0</v>
      </c>
      <c r="L18" s="15">
        <v>1109.8800000000001</v>
      </c>
      <c r="M18" s="15">
        <v>4365.67</v>
      </c>
      <c r="N18" s="15">
        <f>SUM(L18+M18)</f>
        <v>5475.55</v>
      </c>
      <c r="O18" s="15">
        <f>SUM(J18-N18)</f>
        <v>2282.6000000000004</v>
      </c>
    </row>
    <row r="19" spans="1:15">
      <c r="A19" s="14" t="s">
        <v>21</v>
      </c>
      <c r="B19" s="10" t="s">
        <v>22</v>
      </c>
      <c r="C19" s="15">
        <v>3961.5</v>
      </c>
      <c r="D19" s="15">
        <v>0</v>
      </c>
      <c r="E19" s="15">
        <v>132.05000000000001</v>
      </c>
      <c r="F19" s="15">
        <v>0</v>
      </c>
      <c r="G19" s="15">
        <v>239.43</v>
      </c>
      <c r="H19" s="15">
        <v>158.49</v>
      </c>
      <c r="I19" s="15">
        <v>182.6</v>
      </c>
      <c r="J19" s="15">
        <f t="shared" si="1"/>
        <v>4674.0700000000006</v>
      </c>
      <c r="K19" s="15">
        <v>0</v>
      </c>
      <c r="L19" s="15">
        <v>465.13</v>
      </c>
      <c r="M19" s="15">
        <v>495.14</v>
      </c>
      <c r="N19" s="15">
        <f>SUM(L19+M19)</f>
        <v>960.27</v>
      </c>
      <c r="O19" s="15">
        <f>SUM(J19-N19)</f>
        <v>3713.8000000000006</v>
      </c>
    </row>
    <row r="20" spans="1:15">
      <c r="A20" s="14" t="s">
        <v>23</v>
      </c>
      <c r="B20" s="10" t="s">
        <v>24</v>
      </c>
      <c r="C20" s="15">
        <v>3961.5</v>
      </c>
      <c r="D20" s="15">
        <v>0</v>
      </c>
      <c r="E20" s="15">
        <v>132.05000000000001</v>
      </c>
      <c r="F20" s="15">
        <v>0</v>
      </c>
      <c r="G20" s="15">
        <v>239.43</v>
      </c>
      <c r="H20" s="15">
        <v>158.49</v>
      </c>
      <c r="I20" s="15">
        <v>146.08000000000001</v>
      </c>
      <c r="J20" s="15">
        <f t="shared" si="1"/>
        <v>4637.55</v>
      </c>
      <c r="K20" s="15">
        <v>0</v>
      </c>
      <c r="L20" s="15">
        <v>458.59</v>
      </c>
      <c r="M20" s="15">
        <v>2434.16</v>
      </c>
      <c r="N20" s="15">
        <f>SUM(L20+M20)</f>
        <v>2892.75</v>
      </c>
      <c r="O20" s="15">
        <f>SUM(J20-N20)</f>
        <v>1744.8000000000002</v>
      </c>
    </row>
    <row r="21" spans="1:15">
      <c r="A21" s="14" t="s">
        <v>25</v>
      </c>
      <c r="B21" s="10" t="s">
        <v>26</v>
      </c>
      <c r="C21" s="15">
        <v>3961.5</v>
      </c>
      <c r="D21" s="15">
        <v>0</v>
      </c>
      <c r="E21" s="15">
        <v>66.03</v>
      </c>
      <c r="F21" s="15">
        <v>0</v>
      </c>
      <c r="G21" s="15">
        <v>239.43</v>
      </c>
      <c r="H21" s="15">
        <v>158.49</v>
      </c>
      <c r="I21" s="15">
        <v>146.08000000000001</v>
      </c>
      <c r="J21" s="15">
        <f t="shared" si="1"/>
        <v>4571.53</v>
      </c>
      <c r="K21" s="15">
        <v>0</v>
      </c>
      <c r="L21" s="15">
        <v>446.76</v>
      </c>
      <c r="M21" s="15">
        <v>1741.17</v>
      </c>
      <c r="N21" s="15">
        <f>SUM(L21+M21)</f>
        <v>2187.9300000000003</v>
      </c>
      <c r="O21" s="15">
        <f>SUM(J21-N21)</f>
        <v>2383.5999999999995</v>
      </c>
    </row>
    <row r="22" spans="1:15">
      <c r="A22" s="14" t="s">
        <v>27</v>
      </c>
      <c r="B22" s="10" t="s">
        <v>28</v>
      </c>
      <c r="C22" s="15">
        <v>3961.5</v>
      </c>
      <c r="D22" s="15">
        <v>0</v>
      </c>
      <c r="E22" s="15">
        <v>66.03</v>
      </c>
      <c r="F22" s="15">
        <v>0</v>
      </c>
      <c r="G22" s="15">
        <v>239.43</v>
      </c>
      <c r="H22" s="15">
        <v>158.49</v>
      </c>
      <c r="I22" s="15">
        <v>182.6</v>
      </c>
      <c r="J22" s="15">
        <f t="shared" si="1"/>
        <v>4608.05</v>
      </c>
      <c r="K22" s="15">
        <v>0</v>
      </c>
      <c r="L22" s="15">
        <v>453.3</v>
      </c>
      <c r="M22" s="15">
        <v>1741.15</v>
      </c>
      <c r="N22" s="15">
        <f>SUM(L22+M22)</f>
        <v>2194.4500000000003</v>
      </c>
      <c r="O22" s="15">
        <f>SUM(J22-N22)</f>
        <v>2413.6</v>
      </c>
    </row>
    <row r="23" spans="1:15">
      <c r="A23" s="14" t="s">
        <v>29</v>
      </c>
      <c r="B23" s="10" t="s">
        <v>30</v>
      </c>
      <c r="C23" s="15">
        <v>3961.5</v>
      </c>
      <c r="D23" s="15">
        <v>0</v>
      </c>
      <c r="E23" s="15">
        <v>66.03</v>
      </c>
      <c r="F23" s="15">
        <v>0</v>
      </c>
      <c r="G23" s="15">
        <v>239.43</v>
      </c>
      <c r="H23" s="15">
        <v>158.49</v>
      </c>
      <c r="I23" s="15">
        <v>182.6</v>
      </c>
      <c r="J23" s="15">
        <f t="shared" si="1"/>
        <v>4608.05</v>
      </c>
      <c r="K23" s="15">
        <v>0</v>
      </c>
      <c r="L23" s="15">
        <v>453.3</v>
      </c>
      <c r="M23" s="15">
        <v>1701.55</v>
      </c>
      <c r="N23" s="15">
        <f>SUM(L23+M23)</f>
        <v>2154.85</v>
      </c>
      <c r="O23" s="15">
        <f>SUM(J23-N23)</f>
        <v>2453.2000000000003</v>
      </c>
    </row>
    <row r="24" spans="1:15">
      <c r="A24" s="14" t="s">
        <v>31</v>
      </c>
      <c r="B24" s="10" t="s">
        <v>32</v>
      </c>
      <c r="C24" s="15">
        <v>3961.5</v>
      </c>
      <c r="D24" s="15">
        <v>0</v>
      </c>
      <c r="E24" s="15">
        <v>132.05000000000001</v>
      </c>
      <c r="F24" s="15">
        <v>0</v>
      </c>
      <c r="G24" s="15">
        <v>239.43</v>
      </c>
      <c r="H24" s="15">
        <v>158.49</v>
      </c>
      <c r="I24" s="15">
        <v>182.6</v>
      </c>
      <c r="J24" s="15">
        <f t="shared" si="1"/>
        <v>4674.0700000000006</v>
      </c>
      <c r="K24" s="15">
        <v>0</v>
      </c>
      <c r="L24" s="15">
        <v>465.13</v>
      </c>
      <c r="M24" s="15">
        <v>2097.7399999999998</v>
      </c>
      <c r="N24" s="15">
        <f>SUM(L24+M24)</f>
        <v>2562.87</v>
      </c>
      <c r="O24" s="15">
        <f>SUM(J24-N24)</f>
        <v>2111.2000000000007</v>
      </c>
    </row>
    <row r="25" spans="1:15">
      <c r="A25" s="14" t="s">
        <v>33</v>
      </c>
      <c r="B25" s="10" t="s">
        <v>34</v>
      </c>
      <c r="C25" s="15">
        <v>3961.5</v>
      </c>
      <c r="D25" s="15">
        <v>0</v>
      </c>
      <c r="E25" s="15">
        <v>132.05000000000001</v>
      </c>
      <c r="F25" s="15">
        <v>0</v>
      </c>
      <c r="G25" s="15">
        <v>239.43</v>
      </c>
      <c r="H25" s="15">
        <v>158.49</v>
      </c>
      <c r="I25" s="15">
        <v>146.08000000000001</v>
      </c>
      <c r="J25" s="15">
        <f t="shared" si="1"/>
        <v>4637.55</v>
      </c>
      <c r="K25" s="15">
        <v>0</v>
      </c>
      <c r="L25" s="15">
        <v>458.59</v>
      </c>
      <c r="M25" s="15">
        <v>1741.1599999999999</v>
      </c>
      <c r="N25" s="15">
        <f>SUM(L25+M25)</f>
        <v>2199.75</v>
      </c>
      <c r="O25" s="15">
        <f>SUM(J25-N25)</f>
        <v>2437.8000000000002</v>
      </c>
    </row>
    <row r="26" spans="1:15">
      <c r="A26" s="14" t="s">
        <v>35</v>
      </c>
      <c r="B26" s="10" t="s">
        <v>36</v>
      </c>
      <c r="C26" s="15">
        <v>3961.5</v>
      </c>
      <c r="D26" s="15">
        <v>0</v>
      </c>
      <c r="E26" s="15">
        <v>66.03</v>
      </c>
      <c r="F26" s="15">
        <v>0</v>
      </c>
      <c r="G26" s="15">
        <v>209.07</v>
      </c>
      <c r="H26" s="15">
        <v>139.72</v>
      </c>
      <c r="I26" s="15">
        <v>109.56</v>
      </c>
      <c r="J26" s="15">
        <f t="shared" si="1"/>
        <v>4485.880000000001</v>
      </c>
      <c r="K26" s="15">
        <v>0</v>
      </c>
      <c r="L26" s="15">
        <v>431.41</v>
      </c>
      <c r="M26" s="15">
        <v>2079.87</v>
      </c>
      <c r="N26" s="15">
        <f>SUM(L26+M26)</f>
        <v>2511.2799999999997</v>
      </c>
      <c r="O26" s="15">
        <f>SUM(J26-N26)</f>
        <v>1974.6000000000013</v>
      </c>
    </row>
    <row r="27" spans="1:15">
      <c r="A27" s="14" t="s">
        <v>37</v>
      </c>
      <c r="B27" s="10" t="s">
        <v>38</v>
      </c>
      <c r="C27" s="15">
        <v>3961.5</v>
      </c>
      <c r="D27" s="15">
        <v>0</v>
      </c>
      <c r="E27" s="15">
        <v>0</v>
      </c>
      <c r="F27" s="15">
        <v>0</v>
      </c>
      <c r="G27" s="15">
        <v>209.07</v>
      </c>
      <c r="H27" s="15">
        <v>139.72</v>
      </c>
      <c r="I27" s="15">
        <v>109.56</v>
      </c>
      <c r="J27" s="15">
        <f t="shared" si="1"/>
        <v>4419.8500000000004</v>
      </c>
      <c r="K27" s="15">
        <v>0</v>
      </c>
      <c r="L27" s="15">
        <v>419.58</v>
      </c>
      <c r="M27" s="15">
        <v>1509.07</v>
      </c>
      <c r="N27" s="15">
        <f>SUM(L27+M27)</f>
        <v>1928.6499999999999</v>
      </c>
      <c r="O27" s="15">
        <f>SUM(J27-N27)</f>
        <v>2491.2000000000007</v>
      </c>
    </row>
    <row r="28" spans="1:15">
      <c r="A28" s="14" t="s">
        <v>39</v>
      </c>
      <c r="B28" s="10" t="s">
        <v>40</v>
      </c>
      <c r="C28" s="15">
        <v>3961.5</v>
      </c>
      <c r="D28" s="15">
        <v>0</v>
      </c>
      <c r="E28" s="15">
        <v>132.05000000000001</v>
      </c>
      <c r="F28" s="15">
        <v>0</v>
      </c>
      <c r="G28" s="15">
        <v>239.43</v>
      </c>
      <c r="H28" s="15">
        <v>158.49</v>
      </c>
      <c r="I28" s="15">
        <v>146.08000000000001</v>
      </c>
      <c r="J28" s="15">
        <f t="shared" si="1"/>
        <v>4637.55</v>
      </c>
      <c r="K28" s="15">
        <v>0</v>
      </c>
      <c r="L28" s="15">
        <v>458.59</v>
      </c>
      <c r="M28" s="15">
        <v>2512.96</v>
      </c>
      <c r="N28" s="15">
        <f>SUM(L28+M28)</f>
        <v>2971.55</v>
      </c>
      <c r="O28" s="15">
        <f>SUM(J28-N28)</f>
        <v>1666</v>
      </c>
    </row>
    <row r="29" spans="1:15">
      <c r="A29" s="14" t="s">
        <v>41</v>
      </c>
      <c r="B29" s="10" t="s">
        <v>42</v>
      </c>
      <c r="C29" s="15">
        <v>3961.5</v>
      </c>
      <c r="D29" s="15">
        <v>0</v>
      </c>
      <c r="E29" s="15">
        <v>66.03</v>
      </c>
      <c r="F29" s="15">
        <v>0</v>
      </c>
      <c r="G29" s="15">
        <v>239.43</v>
      </c>
      <c r="H29" s="15">
        <v>158.49</v>
      </c>
      <c r="I29" s="15">
        <v>146.08000000000001</v>
      </c>
      <c r="J29" s="15">
        <f t="shared" si="1"/>
        <v>4571.53</v>
      </c>
      <c r="K29" s="15">
        <v>0</v>
      </c>
      <c r="L29" s="15">
        <v>446.76</v>
      </c>
      <c r="M29" s="15">
        <v>1995.17</v>
      </c>
      <c r="N29" s="15">
        <f>SUM(L29+M29)</f>
        <v>2441.9300000000003</v>
      </c>
      <c r="O29" s="15">
        <f>SUM(J29-N29)</f>
        <v>2129.5999999999995</v>
      </c>
    </row>
    <row r="30" spans="1:15">
      <c r="A30" s="14" t="s">
        <v>43</v>
      </c>
      <c r="B30" s="10" t="s">
        <v>44</v>
      </c>
      <c r="C30" s="15">
        <v>3208.65</v>
      </c>
      <c r="D30" s="15">
        <v>0</v>
      </c>
      <c r="E30" s="15">
        <v>53.48</v>
      </c>
      <c r="F30" s="15">
        <v>0</v>
      </c>
      <c r="G30" s="15">
        <v>209.07</v>
      </c>
      <c r="H30" s="15">
        <v>139.72</v>
      </c>
      <c r="I30" s="15">
        <v>109.56</v>
      </c>
      <c r="J30" s="15">
        <f t="shared" si="1"/>
        <v>3720.48</v>
      </c>
      <c r="K30" s="15">
        <v>0</v>
      </c>
      <c r="L30" s="15">
        <v>304.31</v>
      </c>
      <c r="M30" s="15">
        <v>1327.97</v>
      </c>
      <c r="N30" s="15">
        <f>SUM(L30+M30)</f>
        <v>1632.28</v>
      </c>
      <c r="O30" s="15">
        <f>SUM(J30-N30)</f>
        <v>2088.1999999999998</v>
      </c>
    </row>
    <row r="31" spans="1:15">
      <c r="A31" s="14" t="s">
        <v>45</v>
      </c>
      <c r="B31" s="10" t="s">
        <v>46</v>
      </c>
      <c r="C31" s="15">
        <v>5589.75</v>
      </c>
      <c r="D31" s="15">
        <v>0</v>
      </c>
      <c r="E31" s="15">
        <v>0</v>
      </c>
      <c r="F31" s="15">
        <v>0</v>
      </c>
      <c r="G31" s="15">
        <v>366.86</v>
      </c>
      <c r="H31" s="15">
        <v>260.92</v>
      </c>
      <c r="I31" s="15">
        <v>73.040000000000006</v>
      </c>
      <c r="J31" s="15">
        <f t="shared" si="1"/>
        <v>6290.57</v>
      </c>
      <c r="K31" s="15">
        <v>0</v>
      </c>
      <c r="L31" s="15">
        <v>796.4</v>
      </c>
      <c r="M31" s="15">
        <v>3611.17</v>
      </c>
      <c r="N31" s="15">
        <f>SUM(L31+M31)</f>
        <v>4407.57</v>
      </c>
      <c r="O31" s="15">
        <f>SUM(J31-N31)</f>
        <v>1883</v>
      </c>
    </row>
    <row r="32" spans="1:15">
      <c r="A32" s="14" t="s">
        <v>47</v>
      </c>
      <c r="B32" s="10" t="s">
        <v>48</v>
      </c>
      <c r="C32" s="15">
        <v>3208.65</v>
      </c>
      <c r="D32" s="15">
        <v>0</v>
      </c>
      <c r="E32" s="15">
        <v>106.96</v>
      </c>
      <c r="F32" s="15">
        <v>0</v>
      </c>
      <c r="G32" s="15">
        <v>209.07</v>
      </c>
      <c r="H32" s="15">
        <v>139.72</v>
      </c>
      <c r="I32" s="15">
        <v>73.040000000000006</v>
      </c>
      <c r="J32" s="15">
        <f t="shared" si="1"/>
        <v>3737.44</v>
      </c>
      <c r="K32" s="15">
        <v>0</v>
      </c>
      <c r="L32" s="15">
        <v>307.02</v>
      </c>
      <c r="M32" s="15">
        <v>401.22</v>
      </c>
      <c r="N32" s="15">
        <f>SUM(L32+M32)</f>
        <v>708.24</v>
      </c>
      <c r="O32" s="15">
        <f>SUM(J32-N32)</f>
        <v>3029.2</v>
      </c>
    </row>
    <row r="33" spans="1:15">
      <c r="A33" s="14" t="s">
        <v>49</v>
      </c>
      <c r="B33" s="10" t="s">
        <v>50</v>
      </c>
      <c r="C33" s="15">
        <v>3208.65</v>
      </c>
      <c r="D33" s="15">
        <v>0</v>
      </c>
      <c r="E33" s="15">
        <v>106.96</v>
      </c>
      <c r="F33" s="15">
        <v>0</v>
      </c>
      <c r="G33" s="15">
        <v>209.07</v>
      </c>
      <c r="H33" s="15">
        <v>139.72</v>
      </c>
      <c r="I33" s="15">
        <v>73.040000000000006</v>
      </c>
      <c r="J33" s="15">
        <f t="shared" si="1"/>
        <v>3737.44</v>
      </c>
      <c r="K33" s="15">
        <v>0</v>
      </c>
      <c r="L33" s="15">
        <v>307.02</v>
      </c>
      <c r="M33" s="15">
        <v>1947.22</v>
      </c>
      <c r="N33" s="15">
        <f>SUM(L33+M33)</f>
        <v>2254.2399999999998</v>
      </c>
      <c r="O33" s="15">
        <f>SUM(J33-N33)</f>
        <v>1483.2000000000003</v>
      </c>
    </row>
    <row r="34" spans="1:15">
      <c r="A34" s="14" t="s">
        <v>51</v>
      </c>
      <c r="B34" s="10" t="s">
        <v>52</v>
      </c>
      <c r="C34" s="15">
        <v>3961.5</v>
      </c>
      <c r="D34" s="15">
        <v>0</v>
      </c>
      <c r="E34" s="15">
        <v>132.05000000000001</v>
      </c>
      <c r="F34" s="15">
        <v>0</v>
      </c>
      <c r="G34" s="15">
        <v>239.43</v>
      </c>
      <c r="H34" s="15">
        <v>158.49</v>
      </c>
      <c r="I34" s="15">
        <v>0</v>
      </c>
      <c r="J34" s="15">
        <f t="shared" si="1"/>
        <v>4491.47</v>
      </c>
      <c r="K34" s="15">
        <v>0</v>
      </c>
      <c r="L34" s="15">
        <v>432.41</v>
      </c>
      <c r="M34" s="15">
        <v>495.26</v>
      </c>
      <c r="N34" s="15">
        <f>SUM(L34+M34)</f>
        <v>927.67000000000007</v>
      </c>
      <c r="O34" s="15">
        <f>SUM(J34-N34)</f>
        <v>3563.8</v>
      </c>
    </row>
    <row r="35" spans="1:15">
      <c r="A35" s="14" t="s">
        <v>53</v>
      </c>
      <c r="B35" s="10" t="s">
        <v>54</v>
      </c>
      <c r="C35" s="15">
        <v>4894.05</v>
      </c>
      <c r="D35" s="15">
        <v>0</v>
      </c>
      <c r="E35" s="15">
        <v>0</v>
      </c>
      <c r="F35" s="15">
        <v>0</v>
      </c>
      <c r="G35" s="15">
        <v>366</v>
      </c>
      <c r="H35" s="15">
        <v>226</v>
      </c>
      <c r="I35" s="15">
        <v>0</v>
      </c>
      <c r="J35" s="15">
        <f t="shared" si="1"/>
        <v>5486.05</v>
      </c>
      <c r="K35" s="15">
        <v>0</v>
      </c>
      <c r="L35" s="15">
        <v>624.55999999999995</v>
      </c>
      <c r="M35" s="15">
        <v>3010.69</v>
      </c>
      <c r="N35" s="15">
        <f>SUM(L35+M35)</f>
        <v>3635.25</v>
      </c>
      <c r="O35" s="15">
        <f>SUM(J35-N35)</f>
        <v>1850.8000000000002</v>
      </c>
    </row>
    <row r="36" spans="1:15">
      <c r="A36" s="14" t="s">
        <v>55</v>
      </c>
      <c r="B36" s="10" t="s">
        <v>56</v>
      </c>
      <c r="C36" s="15">
        <v>6225.15</v>
      </c>
      <c r="D36" s="15">
        <v>0</v>
      </c>
      <c r="E36" s="15">
        <v>0</v>
      </c>
      <c r="F36" s="15">
        <v>0</v>
      </c>
      <c r="G36" s="15">
        <v>295.36</v>
      </c>
      <c r="H36" s="15">
        <v>272.7</v>
      </c>
      <c r="I36" s="15">
        <v>0</v>
      </c>
      <c r="J36" s="15">
        <f t="shared" si="1"/>
        <v>6793.2099999999991</v>
      </c>
      <c r="K36" s="15">
        <v>0</v>
      </c>
      <c r="L36" s="15">
        <v>903.77</v>
      </c>
      <c r="M36" s="15">
        <v>2099.84</v>
      </c>
      <c r="N36" s="15">
        <f>SUM(L36+M36)</f>
        <v>3003.61</v>
      </c>
      <c r="O36" s="15">
        <f>SUM(J36-N36)</f>
        <v>3789.599999999999</v>
      </c>
    </row>
    <row r="37" spans="1:15">
      <c r="A37" s="11"/>
      <c r="B37" s="16" t="s">
        <v>14</v>
      </c>
      <c r="C37" s="17">
        <f>SUM(C16:C36)</f>
        <v>103054.19999999998</v>
      </c>
      <c r="D37" s="17">
        <f t="shared" ref="D37:O37" si="2">SUM(D16:D36)</f>
        <v>0</v>
      </c>
      <c r="E37" s="17">
        <f t="shared" si="2"/>
        <v>1389.85</v>
      </c>
      <c r="F37" s="17">
        <f t="shared" si="2"/>
        <v>0</v>
      </c>
      <c r="G37" s="17">
        <f t="shared" si="2"/>
        <v>5646.0199999999995</v>
      </c>
      <c r="H37" s="17">
        <f t="shared" si="2"/>
        <v>3839.9799999999996</v>
      </c>
      <c r="I37" s="17">
        <f t="shared" si="2"/>
        <v>2300.7599999999998</v>
      </c>
      <c r="J37" s="17">
        <f t="shared" si="2"/>
        <v>116230.81000000003</v>
      </c>
      <c r="K37" s="17">
        <f t="shared" si="2"/>
        <v>0</v>
      </c>
      <c r="L37" s="17">
        <f t="shared" si="2"/>
        <v>13859.54</v>
      </c>
      <c r="M37" s="17">
        <v>46502.270000000004</v>
      </c>
      <c r="N37" s="17">
        <f t="shared" si="2"/>
        <v>60361.81</v>
      </c>
      <c r="O37" s="17">
        <f t="shared" si="2"/>
        <v>55869</v>
      </c>
    </row>
    <row r="38" spans="1:15">
      <c r="A38" s="11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>
      <c r="A39" s="13" t="s">
        <v>237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>
      <c r="A40" s="14" t="s">
        <v>57</v>
      </c>
      <c r="B40" s="10" t="s">
        <v>58</v>
      </c>
      <c r="C40" s="15">
        <v>3961.5</v>
      </c>
      <c r="D40" s="15">
        <v>0</v>
      </c>
      <c r="E40" s="15">
        <v>132.05000000000001</v>
      </c>
      <c r="F40" s="15">
        <v>0</v>
      </c>
      <c r="G40" s="15">
        <v>239.43</v>
      </c>
      <c r="H40" s="15">
        <v>158.49</v>
      </c>
      <c r="I40" s="15">
        <v>109.56</v>
      </c>
      <c r="J40" s="15">
        <f t="shared" ref="J40:J97" si="3">SUM(C40:I40)</f>
        <v>4601.0300000000007</v>
      </c>
      <c r="K40" s="15">
        <v>0</v>
      </c>
      <c r="L40" s="15">
        <v>452.05</v>
      </c>
      <c r="M40" s="15">
        <v>891.18</v>
      </c>
      <c r="N40" s="15">
        <f>SUM(L40+M40)</f>
        <v>1343.23</v>
      </c>
      <c r="O40" s="15">
        <f>SUM(J40-N40)</f>
        <v>3257.8000000000006</v>
      </c>
    </row>
    <row r="41" spans="1:15">
      <c r="A41" s="14" t="s">
        <v>59</v>
      </c>
      <c r="B41" s="10" t="s">
        <v>60</v>
      </c>
      <c r="C41" s="15">
        <v>3961.5</v>
      </c>
      <c r="D41" s="15">
        <v>0</v>
      </c>
      <c r="E41" s="15">
        <v>0</v>
      </c>
      <c r="F41" s="15">
        <v>0</v>
      </c>
      <c r="G41" s="15">
        <v>239.43</v>
      </c>
      <c r="H41" s="15">
        <v>158.49</v>
      </c>
      <c r="I41" s="15">
        <v>109.56</v>
      </c>
      <c r="J41" s="15">
        <f t="shared" si="3"/>
        <v>4468.9800000000005</v>
      </c>
      <c r="K41" s="15">
        <v>0</v>
      </c>
      <c r="L41" s="15">
        <v>428.38</v>
      </c>
      <c r="M41" s="15">
        <v>595.20000000000005</v>
      </c>
      <c r="N41" s="15">
        <f>SUM(L41+M41)</f>
        <v>1023.58</v>
      </c>
      <c r="O41" s="15">
        <f>SUM(J41-N41)</f>
        <v>3445.4000000000005</v>
      </c>
    </row>
    <row r="42" spans="1:15">
      <c r="A42" s="14" t="s">
        <v>61</v>
      </c>
      <c r="B42" s="10" t="s">
        <v>62</v>
      </c>
      <c r="C42" s="15">
        <v>4534.3500000000004</v>
      </c>
      <c r="D42" s="15">
        <v>0</v>
      </c>
      <c r="E42" s="15">
        <v>0</v>
      </c>
      <c r="F42" s="15">
        <v>0</v>
      </c>
      <c r="G42" s="15">
        <v>257.79000000000002</v>
      </c>
      <c r="H42" s="15">
        <v>169.91</v>
      </c>
      <c r="I42" s="15">
        <v>0</v>
      </c>
      <c r="J42" s="15">
        <f t="shared" si="3"/>
        <v>4962.05</v>
      </c>
      <c r="K42" s="15">
        <v>0</v>
      </c>
      <c r="L42" s="15">
        <v>516.74</v>
      </c>
      <c r="M42" s="15">
        <v>566.91000000000008</v>
      </c>
      <c r="N42" s="15">
        <f>SUM(L42+M42)</f>
        <v>1083.6500000000001</v>
      </c>
      <c r="O42" s="15">
        <f>SUM(J42-N42)</f>
        <v>3878.4</v>
      </c>
    </row>
    <row r="43" spans="1:15">
      <c r="A43" s="14" t="s">
        <v>169</v>
      </c>
      <c r="B43" s="10" t="s">
        <v>170</v>
      </c>
      <c r="C43" s="15">
        <v>15508.5</v>
      </c>
      <c r="D43" s="15">
        <v>0</v>
      </c>
      <c r="E43" s="15">
        <v>0</v>
      </c>
      <c r="F43" s="15">
        <v>0</v>
      </c>
      <c r="G43" s="15">
        <v>451.17</v>
      </c>
      <c r="H43" s="15">
        <v>353.01</v>
      </c>
      <c r="I43" s="15">
        <v>0</v>
      </c>
      <c r="J43" s="15">
        <f t="shared" si="3"/>
        <v>16312.68</v>
      </c>
      <c r="K43" s="15">
        <v>0</v>
      </c>
      <c r="L43" s="15">
        <v>3078.46</v>
      </c>
      <c r="M43" s="15">
        <v>1783.42</v>
      </c>
      <c r="N43" s="15">
        <f>SUM(L43+M43)</f>
        <v>4861.88</v>
      </c>
      <c r="O43" s="15">
        <f>SUM(J43-N43)</f>
        <v>11450.8</v>
      </c>
    </row>
    <row r="44" spans="1:15">
      <c r="A44" s="14" t="s">
        <v>63</v>
      </c>
      <c r="B44" s="10" t="s">
        <v>64</v>
      </c>
      <c r="C44" s="15">
        <v>15508.5</v>
      </c>
      <c r="D44" s="15">
        <v>0</v>
      </c>
      <c r="E44" s="15">
        <v>0</v>
      </c>
      <c r="F44" s="15">
        <v>0</v>
      </c>
      <c r="G44" s="15">
        <v>451.17</v>
      </c>
      <c r="H44" s="15">
        <v>353.01</v>
      </c>
      <c r="I44" s="15">
        <v>0</v>
      </c>
      <c r="J44" s="15">
        <f t="shared" si="3"/>
        <v>16312.68</v>
      </c>
      <c r="K44" s="15">
        <v>0</v>
      </c>
      <c r="L44" s="15">
        <v>3078.46</v>
      </c>
      <c r="M44" s="15">
        <v>1783.42</v>
      </c>
      <c r="N44" s="15">
        <f>SUM(L44+M44)</f>
        <v>4861.88</v>
      </c>
      <c r="O44" s="15">
        <f>SUM(J44-N44)</f>
        <v>11450.8</v>
      </c>
    </row>
    <row r="45" spans="1:15">
      <c r="A45" s="14" t="s">
        <v>65</v>
      </c>
      <c r="B45" s="10" t="s">
        <v>66</v>
      </c>
      <c r="C45" s="15">
        <v>4241.1000000000004</v>
      </c>
      <c r="D45" s="15">
        <v>0</v>
      </c>
      <c r="E45" s="15">
        <v>0</v>
      </c>
      <c r="F45" s="15">
        <v>0</v>
      </c>
      <c r="G45" s="15">
        <v>260.2</v>
      </c>
      <c r="H45" s="15">
        <v>176.79</v>
      </c>
      <c r="I45" s="15">
        <v>182.6</v>
      </c>
      <c r="J45" s="15">
        <f t="shared" si="3"/>
        <v>4860.6900000000005</v>
      </c>
      <c r="K45" s="15">
        <v>0</v>
      </c>
      <c r="L45" s="15">
        <v>498.58</v>
      </c>
      <c r="M45" s="15">
        <v>1530.1100000000001</v>
      </c>
      <c r="N45" s="15">
        <f>SUM(L45+M45)</f>
        <v>2028.69</v>
      </c>
      <c r="O45" s="15">
        <f>SUM(J45-N45)</f>
        <v>2832.0000000000005</v>
      </c>
    </row>
    <row r="46" spans="1:15">
      <c r="A46" s="14" t="s">
        <v>67</v>
      </c>
      <c r="B46" s="10" t="s">
        <v>68</v>
      </c>
      <c r="C46" s="15">
        <v>4534.3500000000004</v>
      </c>
      <c r="D46" s="15">
        <v>0</v>
      </c>
      <c r="E46" s="15">
        <v>0</v>
      </c>
      <c r="F46" s="15">
        <v>0</v>
      </c>
      <c r="G46" s="15">
        <v>265.39</v>
      </c>
      <c r="H46" s="15">
        <v>179.42</v>
      </c>
      <c r="I46" s="15">
        <v>146.08000000000001</v>
      </c>
      <c r="J46" s="15">
        <f t="shared" si="3"/>
        <v>5125.2400000000007</v>
      </c>
      <c r="K46" s="15">
        <v>0</v>
      </c>
      <c r="L46" s="15">
        <v>547.49</v>
      </c>
      <c r="M46" s="15">
        <v>566.75</v>
      </c>
      <c r="N46" s="15">
        <f>SUM(L46+M46)</f>
        <v>1114.24</v>
      </c>
      <c r="O46" s="15">
        <f>SUM(J46-N46)</f>
        <v>4011.0000000000009</v>
      </c>
    </row>
    <row r="47" spans="1:15">
      <c r="A47" s="14" t="s">
        <v>69</v>
      </c>
      <c r="B47" s="10" t="s">
        <v>70</v>
      </c>
      <c r="C47" s="15">
        <v>4241.1000000000004</v>
      </c>
      <c r="D47" s="15">
        <v>0</v>
      </c>
      <c r="E47" s="15">
        <v>70.69</v>
      </c>
      <c r="F47" s="15">
        <v>0</v>
      </c>
      <c r="G47" s="15">
        <v>260.2</v>
      </c>
      <c r="H47" s="15">
        <v>176.79</v>
      </c>
      <c r="I47" s="15">
        <v>182.6</v>
      </c>
      <c r="J47" s="15">
        <f t="shared" si="3"/>
        <v>4931.38</v>
      </c>
      <c r="K47" s="15">
        <v>0</v>
      </c>
      <c r="L47" s="15">
        <v>511.24</v>
      </c>
      <c r="M47" s="15">
        <v>2238.7399999999998</v>
      </c>
      <c r="N47" s="15">
        <f>SUM(L47+M47)</f>
        <v>2749.9799999999996</v>
      </c>
      <c r="O47" s="15">
        <f>SUM(J47-N47)</f>
        <v>2181.4000000000005</v>
      </c>
    </row>
    <row r="48" spans="1:15">
      <c r="A48" s="14" t="s">
        <v>71</v>
      </c>
      <c r="B48" s="10" t="s">
        <v>72</v>
      </c>
      <c r="C48" s="15">
        <v>4790.25</v>
      </c>
      <c r="D48" s="15">
        <v>0</v>
      </c>
      <c r="E48" s="15">
        <v>0</v>
      </c>
      <c r="F48" s="15">
        <v>0</v>
      </c>
      <c r="G48" s="15">
        <v>279.72000000000003</v>
      </c>
      <c r="H48" s="15">
        <v>187.38</v>
      </c>
      <c r="I48" s="15">
        <v>182.6</v>
      </c>
      <c r="J48" s="15">
        <f t="shared" si="3"/>
        <v>5439.9500000000007</v>
      </c>
      <c r="K48" s="15">
        <v>0</v>
      </c>
      <c r="L48" s="15">
        <v>614.71</v>
      </c>
      <c r="M48" s="15">
        <v>2120.84</v>
      </c>
      <c r="N48" s="15">
        <f>SUM(L48+M48)</f>
        <v>2735.55</v>
      </c>
      <c r="O48" s="15">
        <f>SUM(J48-N48)</f>
        <v>2704.4000000000005</v>
      </c>
    </row>
    <row r="49" spans="1:15">
      <c r="A49" s="14" t="s">
        <v>73</v>
      </c>
      <c r="B49" s="10" t="s">
        <v>74</v>
      </c>
      <c r="C49" s="15">
        <v>4918.95</v>
      </c>
      <c r="D49" s="15">
        <v>0</v>
      </c>
      <c r="E49" s="15">
        <v>0</v>
      </c>
      <c r="F49" s="15">
        <v>0</v>
      </c>
      <c r="G49" s="15">
        <v>264.75</v>
      </c>
      <c r="H49" s="15">
        <v>178.78</v>
      </c>
      <c r="I49" s="15">
        <v>182.6</v>
      </c>
      <c r="J49" s="15">
        <f t="shared" si="3"/>
        <v>5545.08</v>
      </c>
      <c r="K49" s="15">
        <v>0</v>
      </c>
      <c r="L49" s="15">
        <v>637.16999999999996</v>
      </c>
      <c r="M49" s="15">
        <v>3164.11</v>
      </c>
      <c r="N49" s="15">
        <f>SUM(L49+M49)</f>
        <v>3801.28</v>
      </c>
      <c r="O49" s="15">
        <f>SUM(J49-N49)</f>
        <v>1743.7999999999997</v>
      </c>
    </row>
    <row r="50" spans="1:15">
      <c r="A50" s="14" t="s">
        <v>75</v>
      </c>
      <c r="B50" s="10" t="s">
        <v>76</v>
      </c>
      <c r="C50" s="15">
        <v>4790.25</v>
      </c>
      <c r="D50" s="15">
        <v>0</v>
      </c>
      <c r="E50" s="15">
        <v>79.84</v>
      </c>
      <c r="F50" s="15">
        <v>0</v>
      </c>
      <c r="G50" s="15">
        <v>279.72000000000003</v>
      </c>
      <c r="H50" s="15">
        <v>187.38</v>
      </c>
      <c r="I50" s="15">
        <v>182.6</v>
      </c>
      <c r="J50" s="15">
        <f t="shared" si="3"/>
        <v>5519.7900000000009</v>
      </c>
      <c r="K50" s="15">
        <v>0</v>
      </c>
      <c r="L50" s="15">
        <v>631.76</v>
      </c>
      <c r="M50" s="15">
        <v>3339.63</v>
      </c>
      <c r="N50" s="15">
        <f>SUM(L50+M50)</f>
        <v>3971.3900000000003</v>
      </c>
      <c r="O50" s="15">
        <f>SUM(J50-N50)</f>
        <v>1548.4000000000005</v>
      </c>
    </row>
    <row r="51" spans="1:15">
      <c r="A51" s="14" t="s">
        <v>77</v>
      </c>
      <c r="B51" s="10" t="s">
        <v>78</v>
      </c>
      <c r="C51" s="15">
        <v>4196.25</v>
      </c>
      <c r="D51" s="15">
        <v>0</v>
      </c>
      <c r="E51" s="15">
        <v>0</v>
      </c>
      <c r="F51" s="15">
        <v>0</v>
      </c>
      <c r="G51" s="15">
        <v>250.36</v>
      </c>
      <c r="H51" s="15">
        <v>167.14</v>
      </c>
      <c r="I51" s="15">
        <v>109.56</v>
      </c>
      <c r="J51" s="15">
        <f t="shared" si="3"/>
        <v>4723.3100000000004</v>
      </c>
      <c r="K51" s="15">
        <v>0</v>
      </c>
      <c r="L51" s="15">
        <v>473.96</v>
      </c>
      <c r="M51" s="15">
        <v>1848.55</v>
      </c>
      <c r="N51" s="15">
        <f>SUM(L51+M51)</f>
        <v>2322.5099999999998</v>
      </c>
      <c r="O51" s="15">
        <f>SUM(J51-N51)</f>
        <v>2400.8000000000006</v>
      </c>
    </row>
    <row r="52" spans="1:15">
      <c r="A52" s="14" t="s">
        <v>79</v>
      </c>
      <c r="B52" s="10" t="s">
        <v>80</v>
      </c>
      <c r="C52" s="15">
        <v>4534.3500000000004</v>
      </c>
      <c r="D52" s="15">
        <v>0</v>
      </c>
      <c r="E52" s="15">
        <v>0</v>
      </c>
      <c r="F52" s="15">
        <v>0</v>
      </c>
      <c r="G52" s="15">
        <v>264.75</v>
      </c>
      <c r="H52" s="15">
        <v>178.78</v>
      </c>
      <c r="I52" s="15">
        <v>146.08000000000001</v>
      </c>
      <c r="J52" s="15">
        <f t="shared" si="3"/>
        <v>5123.96</v>
      </c>
      <c r="K52" s="15">
        <v>0</v>
      </c>
      <c r="L52" s="15">
        <v>547.21</v>
      </c>
      <c r="M52" s="15">
        <v>2078.75</v>
      </c>
      <c r="N52" s="15">
        <f>SUM(L52+M52)</f>
        <v>2625.96</v>
      </c>
      <c r="O52" s="15">
        <f>SUM(J52-N52)</f>
        <v>2498</v>
      </c>
    </row>
    <row r="53" spans="1:15">
      <c r="A53" s="14" t="s">
        <v>81</v>
      </c>
      <c r="B53" s="10" t="s">
        <v>82</v>
      </c>
      <c r="C53" s="15">
        <v>4534.3500000000004</v>
      </c>
      <c r="D53" s="15">
        <v>226.72</v>
      </c>
      <c r="E53" s="15">
        <v>75.569999999999993</v>
      </c>
      <c r="F53" s="15">
        <v>0</v>
      </c>
      <c r="G53" s="15">
        <v>260.60000000000002</v>
      </c>
      <c r="H53" s="15">
        <v>178.78</v>
      </c>
      <c r="I53" s="15">
        <v>146.08000000000001</v>
      </c>
      <c r="J53" s="15">
        <f t="shared" si="3"/>
        <v>5422.1</v>
      </c>
      <c r="K53" s="15">
        <v>0</v>
      </c>
      <c r="L53" s="15">
        <v>610.9</v>
      </c>
      <c r="M53" s="15">
        <v>3935.6000000000004</v>
      </c>
      <c r="N53" s="15">
        <f>SUM(L53+M53)</f>
        <v>4546.5</v>
      </c>
      <c r="O53" s="15">
        <f>SUM(J53-N53)</f>
        <v>875.60000000000036</v>
      </c>
    </row>
    <row r="54" spans="1:15">
      <c r="A54" s="14" t="s">
        <v>83</v>
      </c>
      <c r="B54" s="10" t="s">
        <v>84</v>
      </c>
      <c r="C54" s="15">
        <v>4196.25</v>
      </c>
      <c r="D54" s="15">
        <v>279.75</v>
      </c>
      <c r="E54" s="15">
        <v>139.88</v>
      </c>
      <c r="F54" s="15">
        <v>419.63</v>
      </c>
      <c r="G54" s="15">
        <v>250.36</v>
      </c>
      <c r="H54" s="15">
        <v>167.14</v>
      </c>
      <c r="I54" s="15">
        <v>182.6</v>
      </c>
      <c r="J54" s="15">
        <f t="shared" si="3"/>
        <v>5635.6100000000006</v>
      </c>
      <c r="K54" s="15">
        <v>0</v>
      </c>
      <c r="L54" s="15">
        <v>611.69000000000005</v>
      </c>
      <c r="M54" s="15">
        <v>1923.52</v>
      </c>
      <c r="N54" s="15">
        <f>SUM(L54+M54)</f>
        <v>2535.21</v>
      </c>
      <c r="O54" s="15">
        <f>SUM(J54-N54)</f>
        <v>3100.4000000000005</v>
      </c>
    </row>
    <row r="55" spans="1:15">
      <c r="A55" s="14" t="s">
        <v>85</v>
      </c>
      <c r="B55" s="10" t="s">
        <v>86</v>
      </c>
      <c r="C55" s="15">
        <v>4219.3500000000004</v>
      </c>
      <c r="D55" s="15">
        <v>0</v>
      </c>
      <c r="E55" s="15">
        <v>0</v>
      </c>
      <c r="F55" s="15">
        <v>0</v>
      </c>
      <c r="G55" s="15">
        <v>247.52</v>
      </c>
      <c r="H55" s="15">
        <v>165.33</v>
      </c>
      <c r="I55" s="15">
        <v>73.040000000000006</v>
      </c>
      <c r="J55" s="15">
        <f t="shared" si="3"/>
        <v>4705.2400000000007</v>
      </c>
      <c r="K55" s="15">
        <v>0</v>
      </c>
      <c r="L55" s="15">
        <v>470.72</v>
      </c>
      <c r="M55" s="15">
        <v>1896.52</v>
      </c>
      <c r="N55" s="15">
        <f>SUM(L55+M55)</f>
        <v>2367.2399999999998</v>
      </c>
      <c r="O55" s="15">
        <f>SUM(J55-N55)</f>
        <v>2338.0000000000009</v>
      </c>
    </row>
    <row r="56" spans="1:15">
      <c r="A56" s="14" t="s">
        <v>87</v>
      </c>
      <c r="B56" s="10" t="s">
        <v>88</v>
      </c>
      <c r="C56" s="15">
        <v>4219.5</v>
      </c>
      <c r="D56" s="15">
        <v>0</v>
      </c>
      <c r="E56" s="15">
        <v>70.33</v>
      </c>
      <c r="F56" s="15">
        <v>0</v>
      </c>
      <c r="G56" s="15">
        <v>253.08</v>
      </c>
      <c r="H56" s="15">
        <v>169.88</v>
      </c>
      <c r="I56" s="15">
        <v>182.6</v>
      </c>
      <c r="J56" s="15">
        <f t="shared" si="3"/>
        <v>4895.3900000000003</v>
      </c>
      <c r="K56" s="15">
        <v>0</v>
      </c>
      <c r="L56" s="15">
        <v>504.79</v>
      </c>
      <c r="M56" s="15">
        <v>1934.4</v>
      </c>
      <c r="N56" s="15">
        <f>SUM(L56+M56)</f>
        <v>2439.19</v>
      </c>
      <c r="O56" s="15">
        <f>SUM(J56-N56)</f>
        <v>2456.2000000000003</v>
      </c>
    </row>
    <row r="57" spans="1:15">
      <c r="A57" s="14" t="s">
        <v>89</v>
      </c>
      <c r="B57" s="10" t="s">
        <v>90</v>
      </c>
      <c r="C57" s="15">
        <v>3961.5</v>
      </c>
      <c r="D57" s="15">
        <v>0</v>
      </c>
      <c r="E57" s="15">
        <v>0</v>
      </c>
      <c r="F57" s="15">
        <v>0</v>
      </c>
      <c r="G57" s="15">
        <v>239.43</v>
      </c>
      <c r="H57" s="15">
        <v>158.49</v>
      </c>
      <c r="I57" s="15">
        <v>146.08000000000001</v>
      </c>
      <c r="J57" s="15">
        <f t="shared" si="3"/>
        <v>4505.5</v>
      </c>
      <c r="K57" s="15">
        <v>0</v>
      </c>
      <c r="L57" s="15">
        <v>434.93</v>
      </c>
      <c r="M57" s="15">
        <v>495.17</v>
      </c>
      <c r="N57" s="15">
        <f>SUM(L57+M57)</f>
        <v>930.1</v>
      </c>
      <c r="O57" s="15">
        <f>SUM(J57-N57)</f>
        <v>3575.4</v>
      </c>
    </row>
    <row r="58" spans="1:15">
      <c r="A58" s="14" t="s">
        <v>91</v>
      </c>
      <c r="B58" s="10" t="s">
        <v>92</v>
      </c>
      <c r="C58" s="15">
        <v>3961.5</v>
      </c>
      <c r="D58" s="15">
        <v>0</v>
      </c>
      <c r="E58" s="15">
        <v>132.05000000000001</v>
      </c>
      <c r="F58" s="15">
        <v>0</v>
      </c>
      <c r="G58" s="15">
        <v>239.43</v>
      </c>
      <c r="H58" s="15">
        <v>158.49</v>
      </c>
      <c r="I58" s="15">
        <v>182.6</v>
      </c>
      <c r="J58" s="15">
        <f t="shared" si="3"/>
        <v>4674.0700000000006</v>
      </c>
      <c r="K58" s="15">
        <v>0</v>
      </c>
      <c r="L58" s="15">
        <v>465.13</v>
      </c>
      <c r="M58" s="15">
        <v>495.14</v>
      </c>
      <c r="N58" s="15">
        <f>SUM(L58+M58)</f>
        <v>960.27</v>
      </c>
      <c r="O58" s="15">
        <f>SUM(J58-N58)</f>
        <v>3713.8000000000006</v>
      </c>
    </row>
    <row r="59" spans="1:15">
      <c r="A59" s="14" t="s">
        <v>93</v>
      </c>
      <c r="B59" s="10" t="s">
        <v>94</v>
      </c>
      <c r="C59" s="15">
        <v>3961.5</v>
      </c>
      <c r="D59" s="15">
        <v>0</v>
      </c>
      <c r="E59" s="15">
        <v>0</v>
      </c>
      <c r="F59" s="15">
        <v>0</v>
      </c>
      <c r="G59" s="15">
        <v>239.43</v>
      </c>
      <c r="H59" s="15">
        <v>158.49</v>
      </c>
      <c r="I59" s="15">
        <v>73.040000000000006</v>
      </c>
      <c r="J59" s="15">
        <f t="shared" si="3"/>
        <v>4432.46</v>
      </c>
      <c r="K59" s="15">
        <v>0</v>
      </c>
      <c r="L59" s="15">
        <v>421.84</v>
      </c>
      <c r="M59" s="15">
        <v>2835.2200000000003</v>
      </c>
      <c r="N59" s="15">
        <f>SUM(L59+M59)</f>
        <v>3257.0600000000004</v>
      </c>
      <c r="O59" s="15">
        <f>SUM(J59-N59)</f>
        <v>1175.3999999999996</v>
      </c>
    </row>
    <row r="60" spans="1:15">
      <c r="A60" s="14" t="s">
        <v>95</v>
      </c>
      <c r="B60" s="10" t="s">
        <v>96</v>
      </c>
      <c r="C60" s="15">
        <v>3961.5</v>
      </c>
      <c r="D60" s="15">
        <v>0</v>
      </c>
      <c r="E60" s="15">
        <v>66.03</v>
      </c>
      <c r="F60" s="15">
        <v>0</v>
      </c>
      <c r="G60" s="15">
        <v>239.43</v>
      </c>
      <c r="H60" s="15">
        <v>158.49</v>
      </c>
      <c r="I60" s="15">
        <v>146.08000000000001</v>
      </c>
      <c r="J60" s="15">
        <f t="shared" si="3"/>
        <v>4571.53</v>
      </c>
      <c r="K60" s="15">
        <v>0</v>
      </c>
      <c r="L60" s="15">
        <v>446.76</v>
      </c>
      <c r="M60" s="15">
        <v>1741.17</v>
      </c>
      <c r="N60" s="15">
        <f>SUM(L60+M60)</f>
        <v>2187.9300000000003</v>
      </c>
      <c r="O60" s="15">
        <f>SUM(J60-N60)</f>
        <v>2383.5999999999995</v>
      </c>
    </row>
    <row r="61" spans="1:15">
      <c r="A61" s="14" t="s">
        <v>97</v>
      </c>
      <c r="B61" s="10" t="s">
        <v>98</v>
      </c>
      <c r="C61" s="15">
        <v>3961.5</v>
      </c>
      <c r="D61" s="15">
        <v>0</v>
      </c>
      <c r="E61" s="15">
        <v>0</v>
      </c>
      <c r="F61" s="15">
        <v>0</v>
      </c>
      <c r="G61" s="15">
        <v>239.43</v>
      </c>
      <c r="H61" s="15">
        <v>158.49</v>
      </c>
      <c r="I61" s="15">
        <v>146.08000000000001</v>
      </c>
      <c r="J61" s="15">
        <f t="shared" si="3"/>
        <v>4505.5</v>
      </c>
      <c r="K61" s="15">
        <v>0</v>
      </c>
      <c r="L61" s="15">
        <v>434.93</v>
      </c>
      <c r="M61" s="15">
        <v>1785.5619999999999</v>
      </c>
      <c r="N61" s="15">
        <f>SUM(L61+M61)</f>
        <v>2220.4919999999997</v>
      </c>
      <c r="O61" s="15">
        <f>SUM(J61-N61)</f>
        <v>2285.0080000000003</v>
      </c>
    </row>
    <row r="62" spans="1:15">
      <c r="A62" s="14" t="s">
        <v>99</v>
      </c>
      <c r="B62" s="10" t="s">
        <v>100</v>
      </c>
      <c r="C62" s="15">
        <v>3961.5</v>
      </c>
      <c r="D62" s="15">
        <v>0</v>
      </c>
      <c r="E62" s="15">
        <v>0</v>
      </c>
      <c r="F62" s="15">
        <v>0</v>
      </c>
      <c r="G62" s="15">
        <v>239.43</v>
      </c>
      <c r="H62" s="15">
        <v>158.49</v>
      </c>
      <c r="I62" s="15">
        <v>146.08000000000001</v>
      </c>
      <c r="J62" s="15">
        <f t="shared" si="3"/>
        <v>4505.5</v>
      </c>
      <c r="K62" s="15">
        <v>0</v>
      </c>
      <c r="L62" s="15">
        <v>434.93</v>
      </c>
      <c r="M62" s="15">
        <v>1816.17</v>
      </c>
      <c r="N62" s="15">
        <f>SUM(L62+M62)</f>
        <v>2251.1</v>
      </c>
      <c r="O62" s="15">
        <f>SUM(J62-N62)</f>
        <v>2254.4</v>
      </c>
    </row>
    <row r="63" spans="1:15">
      <c r="A63" s="14" t="s">
        <v>101</v>
      </c>
      <c r="B63" s="10" t="s">
        <v>102</v>
      </c>
      <c r="C63" s="15">
        <v>4196.25</v>
      </c>
      <c r="D63" s="15">
        <v>0</v>
      </c>
      <c r="E63" s="15">
        <v>0</v>
      </c>
      <c r="F63" s="15">
        <v>0</v>
      </c>
      <c r="G63" s="15">
        <v>249.73</v>
      </c>
      <c r="H63" s="15">
        <v>166.36</v>
      </c>
      <c r="I63" s="15">
        <v>146.08000000000001</v>
      </c>
      <c r="J63" s="15">
        <f t="shared" si="3"/>
        <v>4758.4199999999992</v>
      </c>
      <c r="K63" s="15">
        <v>0</v>
      </c>
      <c r="L63" s="15">
        <v>480.25</v>
      </c>
      <c r="M63" s="15">
        <v>2740.17</v>
      </c>
      <c r="N63" s="15">
        <f>SUM(L63+M63)</f>
        <v>3220.42</v>
      </c>
      <c r="O63" s="15">
        <f>SUM(J63-N63)</f>
        <v>1537.9999999999991</v>
      </c>
    </row>
    <row r="64" spans="1:15">
      <c r="A64" s="14" t="s">
        <v>103</v>
      </c>
      <c r="B64" s="10" t="s">
        <v>104</v>
      </c>
      <c r="C64" s="15">
        <v>4534.3500000000004</v>
      </c>
      <c r="D64" s="15">
        <v>0</v>
      </c>
      <c r="E64" s="15">
        <v>0</v>
      </c>
      <c r="F64" s="15">
        <v>0</v>
      </c>
      <c r="G64" s="15">
        <v>264.75</v>
      </c>
      <c r="H64" s="15">
        <v>178.78</v>
      </c>
      <c r="I64" s="15">
        <v>109.56</v>
      </c>
      <c r="J64" s="15">
        <f t="shared" si="3"/>
        <v>5087.4400000000005</v>
      </c>
      <c r="K64" s="15">
        <v>0</v>
      </c>
      <c r="L64" s="15">
        <v>539.41</v>
      </c>
      <c r="M64" s="15">
        <v>2078.63</v>
      </c>
      <c r="N64" s="15">
        <f>SUM(L64+M64)</f>
        <v>2618.04</v>
      </c>
      <c r="O64" s="15">
        <f>SUM(J64-N64)</f>
        <v>2469.4000000000005</v>
      </c>
    </row>
    <row r="65" spans="1:15">
      <c r="A65" s="14" t="s">
        <v>105</v>
      </c>
      <c r="B65" s="10" t="s">
        <v>106</v>
      </c>
      <c r="C65" s="15">
        <v>3961.5</v>
      </c>
      <c r="D65" s="15">
        <v>0</v>
      </c>
      <c r="E65" s="15">
        <v>0</v>
      </c>
      <c r="F65" s="15">
        <v>0</v>
      </c>
      <c r="G65" s="15">
        <v>239.43</v>
      </c>
      <c r="H65" s="15">
        <v>158.49</v>
      </c>
      <c r="I65" s="15">
        <v>146.08000000000001</v>
      </c>
      <c r="J65" s="15">
        <f t="shared" si="3"/>
        <v>4505.5</v>
      </c>
      <c r="K65" s="15">
        <v>0</v>
      </c>
      <c r="L65" s="15">
        <v>434.93</v>
      </c>
      <c r="M65" s="15">
        <v>1495.17</v>
      </c>
      <c r="N65" s="15">
        <f>SUM(L65+M65)</f>
        <v>1930.1000000000001</v>
      </c>
      <c r="O65" s="15">
        <f>SUM(J65-N65)</f>
        <v>2575.3999999999996</v>
      </c>
    </row>
    <row r="66" spans="1:15">
      <c r="A66" s="14" t="s">
        <v>107</v>
      </c>
      <c r="B66" s="10" t="s">
        <v>108</v>
      </c>
      <c r="C66" s="15">
        <v>3961.5</v>
      </c>
      <c r="D66" s="15">
        <v>0</v>
      </c>
      <c r="E66" s="15">
        <v>0</v>
      </c>
      <c r="F66" s="15">
        <v>0</v>
      </c>
      <c r="G66" s="15">
        <v>239.43</v>
      </c>
      <c r="H66" s="15">
        <v>158.49</v>
      </c>
      <c r="I66" s="15">
        <v>146.08000000000001</v>
      </c>
      <c r="J66" s="15">
        <f t="shared" si="3"/>
        <v>4505.5</v>
      </c>
      <c r="K66" s="15">
        <v>0</v>
      </c>
      <c r="L66" s="15">
        <v>434.93</v>
      </c>
      <c r="M66" s="15">
        <v>2038.97</v>
      </c>
      <c r="N66" s="15">
        <f>SUM(L66+M66)</f>
        <v>2473.9</v>
      </c>
      <c r="O66" s="15">
        <f>SUM(J66-N66)</f>
        <v>2031.6</v>
      </c>
    </row>
    <row r="67" spans="1:15">
      <c r="A67" s="14" t="s">
        <v>109</v>
      </c>
      <c r="B67" s="10" t="s">
        <v>110</v>
      </c>
      <c r="C67" s="15">
        <v>3961.5</v>
      </c>
      <c r="D67" s="15">
        <v>0</v>
      </c>
      <c r="E67" s="15">
        <v>0</v>
      </c>
      <c r="F67" s="15">
        <v>0</v>
      </c>
      <c r="G67" s="15">
        <v>239.43</v>
      </c>
      <c r="H67" s="15">
        <v>158.49</v>
      </c>
      <c r="I67" s="15">
        <v>182.6</v>
      </c>
      <c r="J67" s="15">
        <f t="shared" si="3"/>
        <v>4542.0200000000004</v>
      </c>
      <c r="K67" s="15">
        <v>0</v>
      </c>
      <c r="L67" s="15">
        <v>441.47</v>
      </c>
      <c r="M67" s="15">
        <v>495.15</v>
      </c>
      <c r="N67" s="15">
        <f>SUM(L67+M67)</f>
        <v>936.62</v>
      </c>
      <c r="O67" s="15">
        <f>SUM(J67-N67)</f>
        <v>3605.4000000000005</v>
      </c>
    </row>
    <row r="68" spans="1:15">
      <c r="A68" s="14" t="s">
        <v>111</v>
      </c>
      <c r="B68" s="10" t="s">
        <v>112</v>
      </c>
      <c r="C68" s="15">
        <v>4241.1000000000004</v>
      </c>
      <c r="D68" s="15">
        <v>0</v>
      </c>
      <c r="E68" s="15">
        <v>0</v>
      </c>
      <c r="F68" s="15">
        <v>0</v>
      </c>
      <c r="G68" s="15">
        <v>260.57</v>
      </c>
      <c r="H68" s="15">
        <v>171.3</v>
      </c>
      <c r="I68" s="15">
        <v>146.08000000000001</v>
      </c>
      <c r="J68" s="15">
        <f t="shared" si="3"/>
        <v>4819.05</v>
      </c>
      <c r="K68" s="15">
        <v>0</v>
      </c>
      <c r="L68" s="15">
        <v>491.11</v>
      </c>
      <c r="M68" s="15">
        <v>530.14</v>
      </c>
      <c r="N68" s="15">
        <f>SUM(L68+M68)</f>
        <v>1021.25</v>
      </c>
      <c r="O68" s="15">
        <f>SUM(J68-N68)</f>
        <v>3797.8</v>
      </c>
    </row>
    <row r="69" spans="1:15">
      <c r="A69" s="14" t="s">
        <v>113</v>
      </c>
      <c r="B69" s="10" t="s">
        <v>114</v>
      </c>
      <c r="C69" s="15">
        <v>4241.1000000000004</v>
      </c>
      <c r="D69" s="15">
        <v>0</v>
      </c>
      <c r="E69" s="15">
        <v>0</v>
      </c>
      <c r="F69" s="15">
        <v>0</v>
      </c>
      <c r="G69" s="15">
        <v>260.19</v>
      </c>
      <c r="H69" s="15">
        <v>176.78</v>
      </c>
      <c r="I69" s="15">
        <v>146.08000000000001</v>
      </c>
      <c r="J69" s="15">
        <f t="shared" si="3"/>
        <v>4824.1499999999996</v>
      </c>
      <c r="K69" s="15">
        <v>0</v>
      </c>
      <c r="L69" s="15">
        <v>492.03</v>
      </c>
      <c r="M69" s="15">
        <v>530.12</v>
      </c>
      <c r="N69" s="15">
        <f>SUM(L69+M69)</f>
        <v>1022.15</v>
      </c>
      <c r="O69" s="15">
        <f>SUM(J69-N69)</f>
        <v>3801.9999999999995</v>
      </c>
    </row>
    <row r="70" spans="1:15">
      <c r="A70" s="14" t="s">
        <v>115</v>
      </c>
      <c r="B70" s="10" t="s">
        <v>116</v>
      </c>
      <c r="C70" s="15">
        <v>3961.5</v>
      </c>
      <c r="D70" s="15">
        <v>0</v>
      </c>
      <c r="E70" s="15">
        <v>66.03</v>
      </c>
      <c r="F70" s="15">
        <v>0</v>
      </c>
      <c r="G70" s="15">
        <v>239.43</v>
      </c>
      <c r="H70" s="15">
        <v>158.49</v>
      </c>
      <c r="I70" s="15">
        <v>109.56</v>
      </c>
      <c r="J70" s="15">
        <f t="shared" si="3"/>
        <v>4535.01</v>
      </c>
      <c r="K70" s="15">
        <v>0</v>
      </c>
      <c r="L70" s="15">
        <v>440.21</v>
      </c>
      <c r="M70" s="15">
        <v>2364.1999999999998</v>
      </c>
      <c r="N70" s="15">
        <f>SUM(L70+M70)</f>
        <v>2804.41</v>
      </c>
      <c r="O70" s="15">
        <f>SUM(J70-N70)</f>
        <v>1730.6000000000004</v>
      </c>
    </row>
    <row r="71" spans="1:15">
      <c r="A71" s="14" t="s">
        <v>117</v>
      </c>
      <c r="B71" s="10" t="s">
        <v>118</v>
      </c>
      <c r="C71" s="15">
        <v>4104.3</v>
      </c>
      <c r="D71" s="15">
        <v>0</v>
      </c>
      <c r="E71" s="15">
        <v>0</v>
      </c>
      <c r="F71" s="15">
        <v>0</v>
      </c>
      <c r="G71" s="15">
        <v>247.53</v>
      </c>
      <c r="H71" s="15">
        <v>165.34</v>
      </c>
      <c r="I71" s="15">
        <v>146.08000000000001</v>
      </c>
      <c r="J71" s="15">
        <f t="shared" si="3"/>
        <v>4663.25</v>
      </c>
      <c r="K71" s="15">
        <v>0</v>
      </c>
      <c r="L71" s="15">
        <v>463.2</v>
      </c>
      <c r="M71" s="15">
        <v>1881.85</v>
      </c>
      <c r="N71" s="15">
        <f>SUM(L71+M71)</f>
        <v>2345.0499999999997</v>
      </c>
      <c r="O71" s="15">
        <f>SUM(J71-N71)</f>
        <v>2318.2000000000003</v>
      </c>
    </row>
    <row r="72" spans="1:15">
      <c r="A72" s="14" t="s">
        <v>119</v>
      </c>
      <c r="B72" s="10" t="s">
        <v>120</v>
      </c>
      <c r="C72" s="15">
        <v>4219.5</v>
      </c>
      <c r="D72" s="15">
        <v>0</v>
      </c>
      <c r="E72" s="15">
        <v>0</v>
      </c>
      <c r="F72" s="15">
        <v>0</v>
      </c>
      <c r="G72" s="15">
        <v>239.43</v>
      </c>
      <c r="H72" s="15">
        <v>158.49</v>
      </c>
      <c r="I72" s="15">
        <v>109.56</v>
      </c>
      <c r="J72" s="15">
        <f t="shared" si="3"/>
        <v>4726.9800000000005</v>
      </c>
      <c r="K72" s="15">
        <v>0</v>
      </c>
      <c r="L72" s="15">
        <v>474.62</v>
      </c>
      <c r="M72" s="15">
        <v>527.36</v>
      </c>
      <c r="N72" s="15">
        <f>SUM(L72+M72)</f>
        <v>1001.98</v>
      </c>
      <c r="O72" s="15">
        <f>SUM(J72-N72)</f>
        <v>3725.0000000000005</v>
      </c>
    </row>
    <row r="73" spans="1:15">
      <c r="A73" s="14" t="s">
        <v>121</v>
      </c>
      <c r="B73" s="10" t="s">
        <v>122</v>
      </c>
      <c r="C73" s="15">
        <v>3961.5</v>
      </c>
      <c r="D73" s="15">
        <v>0</v>
      </c>
      <c r="E73" s="15">
        <v>0</v>
      </c>
      <c r="F73" s="15">
        <v>0</v>
      </c>
      <c r="G73" s="15">
        <v>239.43</v>
      </c>
      <c r="H73" s="15">
        <v>158.49</v>
      </c>
      <c r="I73" s="15">
        <v>146.08000000000001</v>
      </c>
      <c r="J73" s="15">
        <f t="shared" si="3"/>
        <v>4505.5</v>
      </c>
      <c r="K73" s="15">
        <v>0</v>
      </c>
      <c r="L73" s="15">
        <v>434.93</v>
      </c>
      <c r="M73" s="15">
        <v>1607.17</v>
      </c>
      <c r="N73" s="15">
        <f>SUM(L73+M73)</f>
        <v>2042.1000000000001</v>
      </c>
      <c r="O73" s="15">
        <f>SUM(J73-N73)</f>
        <v>2463.3999999999996</v>
      </c>
    </row>
    <row r="74" spans="1:15">
      <c r="A74" s="14" t="s">
        <v>123</v>
      </c>
      <c r="B74" s="10" t="s">
        <v>124</v>
      </c>
      <c r="C74" s="15">
        <v>4240.95</v>
      </c>
      <c r="D74" s="15">
        <v>0</v>
      </c>
      <c r="E74" s="15">
        <v>0</v>
      </c>
      <c r="F74" s="15">
        <v>0</v>
      </c>
      <c r="G74" s="15">
        <v>239.43</v>
      </c>
      <c r="H74" s="15">
        <v>158.49</v>
      </c>
      <c r="I74" s="15">
        <v>146.08000000000001</v>
      </c>
      <c r="J74" s="15">
        <f t="shared" si="3"/>
        <v>4784.95</v>
      </c>
      <c r="K74" s="15">
        <v>0</v>
      </c>
      <c r="L74" s="15">
        <v>485</v>
      </c>
      <c r="M74" s="15">
        <v>2265.75</v>
      </c>
      <c r="N74" s="15">
        <f>SUM(L74+M74)</f>
        <v>2750.75</v>
      </c>
      <c r="O74" s="15">
        <f>SUM(J74-N74)</f>
        <v>2034.1999999999998</v>
      </c>
    </row>
    <row r="75" spans="1:15">
      <c r="A75" s="14" t="s">
        <v>125</v>
      </c>
      <c r="B75" s="10" t="s">
        <v>126</v>
      </c>
      <c r="C75" s="15">
        <v>3961.5</v>
      </c>
      <c r="D75" s="15">
        <v>0</v>
      </c>
      <c r="E75" s="15">
        <v>0</v>
      </c>
      <c r="F75" s="15">
        <v>0</v>
      </c>
      <c r="G75" s="15">
        <v>239.43</v>
      </c>
      <c r="H75" s="15">
        <v>158.49</v>
      </c>
      <c r="I75" s="15">
        <v>109.56</v>
      </c>
      <c r="J75" s="15">
        <f t="shared" si="3"/>
        <v>4468.9800000000005</v>
      </c>
      <c r="K75" s="15">
        <v>0</v>
      </c>
      <c r="L75" s="15">
        <v>428.38</v>
      </c>
      <c r="M75" s="15">
        <v>495.2</v>
      </c>
      <c r="N75" s="15">
        <f>SUM(L75+M75)</f>
        <v>923.57999999999993</v>
      </c>
      <c r="O75" s="15">
        <f>SUM(J75-N75)</f>
        <v>3545.4000000000005</v>
      </c>
    </row>
    <row r="76" spans="1:15">
      <c r="A76" s="14" t="s">
        <v>127</v>
      </c>
      <c r="B76" s="10" t="s">
        <v>128</v>
      </c>
      <c r="C76" s="15">
        <v>3961.5</v>
      </c>
      <c r="D76" s="15">
        <v>0</v>
      </c>
      <c r="E76" s="15">
        <v>0</v>
      </c>
      <c r="F76" s="15">
        <v>0</v>
      </c>
      <c r="G76" s="15">
        <v>239.43</v>
      </c>
      <c r="H76" s="15">
        <v>158.49</v>
      </c>
      <c r="I76" s="15">
        <v>109.56</v>
      </c>
      <c r="J76" s="15">
        <f t="shared" si="3"/>
        <v>4468.9800000000005</v>
      </c>
      <c r="K76" s="15">
        <v>0</v>
      </c>
      <c r="L76" s="15">
        <v>428.38</v>
      </c>
      <c r="M76" s="15">
        <v>1718.8</v>
      </c>
      <c r="N76" s="15">
        <f>SUM(L76+M76)</f>
        <v>2147.1799999999998</v>
      </c>
      <c r="O76" s="15">
        <f>SUM(J76-N76)</f>
        <v>2321.8000000000006</v>
      </c>
    </row>
    <row r="77" spans="1:15">
      <c r="A77" s="14" t="s">
        <v>129</v>
      </c>
      <c r="B77" s="10" t="s">
        <v>130</v>
      </c>
      <c r="C77" s="15">
        <v>4196.25</v>
      </c>
      <c r="D77" s="15">
        <v>0</v>
      </c>
      <c r="E77" s="15">
        <v>0</v>
      </c>
      <c r="F77" s="15">
        <v>0</v>
      </c>
      <c r="G77" s="15">
        <v>249.74</v>
      </c>
      <c r="H77" s="15">
        <v>166.37</v>
      </c>
      <c r="I77" s="15">
        <v>109.56</v>
      </c>
      <c r="J77" s="15">
        <f t="shared" si="3"/>
        <v>4721.92</v>
      </c>
      <c r="K77" s="15">
        <v>0</v>
      </c>
      <c r="L77" s="15">
        <v>473.71</v>
      </c>
      <c r="M77" s="15">
        <v>1817.6100000000001</v>
      </c>
      <c r="N77" s="15">
        <f>SUM(L77+M77)</f>
        <v>2291.3200000000002</v>
      </c>
      <c r="O77" s="15">
        <f>SUM(J77-N77)</f>
        <v>2430.6</v>
      </c>
    </row>
    <row r="78" spans="1:15">
      <c r="A78" s="14" t="s">
        <v>131</v>
      </c>
      <c r="B78" s="10" t="s">
        <v>132</v>
      </c>
      <c r="C78" s="15">
        <v>4196.25</v>
      </c>
      <c r="D78" s="15">
        <v>0</v>
      </c>
      <c r="E78" s="15">
        <v>0</v>
      </c>
      <c r="F78" s="15">
        <v>0</v>
      </c>
      <c r="G78" s="15">
        <v>239.43</v>
      </c>
      <c r="H78" s="15">
        <v>158.49</v>
      </c>
      <c r="I78" s="15">
        <v>109.56</v>
      </c>
      <c r="J78" s="15">
        <f t="shared" si="3"/>
        <v>4703.7300000000005</v>
      </c>
      <c r="K78" s="15">
        <v>0</v>
      </c>
      <c r="L78" s="15">
        <v>470.45</v>
      </c>
      <c r="M78" s="15">
        <v>524.48</v>
      </c>
      <c r="N78" s="15">
        <f>SUM(L78+M78)</f>
        <v>994.93000000000006</v>
      </c>
      <c r="O78" s="15">
        <f>SUM(J78-N78)</f>
        <v>3708.8</v>
      </c>
    </row>
    <row r="79" spans="1:15">
      <c r="A79" s="14" t="s">
        <v>133</v>
      </c>
      <c r="B79" s="10" t="s">
        <v>134</v>
      </c>
      <c r="C79" s="15">
        <v>5300.1</v>
      </c>
      <c r="D79" s="15">
        <v>0</v>
      </c>
      <c r="E79" s="15">
        <v>0</v>
      </c>
      <c r="F79" s="15">
        <v>0</v>
      </c>
      <c r="G79" s="15">
        <v>345.15</v>
      </c>
      <c r="H79" s="15">
        <v>232.65</v>
      </c>
      <c r="I79" s="15">
        <v>109.56</v>
      </c>
      <c r="J79" s="15">
        <f t="shared" si="3"/>
        <v>5987.46</v>
      </c>
      <c r="K79" s="15">
        <v>0</v>
      </c>
      <c r="L79" s="15">
        <v>731.66</v>
      </c>
      <c r="M79" s="15">
        <v>2462.6</v>
      </c>
      <c r="N79" s="15">
        <f>SUM(L79+M79)</f>
        <v>3194.2599999999998</v>
      </c>
      <c r="O79" s="15">
        <f>SUM(J79-N79)</f>
        <v>2793.2000000000003</v>
      </c>
    </row>
    <row r="80" spans="1:15">
      <c r="A80" s="14" t="s">
        <v>135</v>
      </c>
      <c r="B80" s="10" t="s">
        <v>136</v>
      </c>
      <c r="C80" s="15">
        <v>4241.1000000000004</v>
      </c>
      <c r="D80" s="15">
        <v>0</v>
      </c>
      <c r="E80" s="15">
        <v>0</v>
      </c>
      <c r="F80" s="15">
        <v>0</v>
      </c>
      <c r="G80" s="15">
        <v>260.56</v>
      </c>
      <c r="H80" s="15">
        <v>171.29</v>
      </c>
      <c r="I80" s="15">
        <v>109.56</v>
      </c>
      <c r="J80" s="15">
        <f t="shared" si="3"/>
        <v>4782.5100000000011</v>
      </c>
      <c r="K80" s="15">
        <v>0</v>
      </c>
      <c r="L80" s="15">
        <v>484.57</v>
      </c>
      <c r="M80" s="15">
        <v>530.14</v>
      </c>
      <c r="N80" s="15">
        <f>SUM(L80+M80)</f>
        <v>1014.71</v>
      </c>
      <c r="O80" s="15">
        <f>SUM(J80-N80)</f>
        <v>3767.8000000000011</v>
      </c>
    </row>
    <row r="81" spans="1:15">
      <c r="A81" s="14" t="s">
        <v>137</v>
      </c>
      <c r="B81" s="10" t="s">
        <v>138</v>
      </c>
      <c r="C81" s="15">
        <v>4196.25</v>
      </c>
      <c r="D81" s="15">
        <v>0</v>
      </c>
      <c r="E81" s="15">
        <v>0</v>
      </c>
      <c r="F81" s="15">
        <v>0</v>
      </c>
      <c r="G81" s="15">
        <v>246.4</v>
      </c>
      <c r="H81" s="15">
        <v>167.14</v>
      </c>
      <c r="I81" s="15">
        <v>109.56</v>
      </c>
      <c r="J81" s="15">
        <f t="shared" si="3"/>
        <v>4719.3500000000004</v>
      </c>
      <c r="K81" s="15">
        <v>0</v>
      </c>
      <c r="L81" s="15">
        <v>473.25</v>
      </c>
      <c r="M81" s="15">
        <v>2615.9</v>
      </c>
      <c r="N81" s="15">
        <f>SUM(L81+M81)</f>
        <v>3089.15</v>
      </c>
      <c r="O81" s="15">
        <f>SUM(J81-N81)</f>
        <v>1630.2000000000003</v>
      </c>
    </row>
    <row r="82" spans="1:15">
      <c r="A82" s="14" t="s">
        <v>139</v>
      </c>
      <c r="B82" s="10" t="s">
        <v>140</v>
      </c>
      <c r="C82" s="15">
        <v>3961.5</v>
      </c>
      <c r="D82" s="15">
        <v>0</v>
      </c>
      <c r="E82" s="15">
        <v>0</v>
      </c>
      <c r="F82" s="15">
        <v>0</v>
      </c>
      <c r="G82" s="15">
        <v>239.43</v>
      </c>
      <c r="H82" s="15">
        <v>158.49</v>
      </c>
      <c r="I82" s="15">
        <v>109.56</v>
      </c>
      <c r="J82" s="15">
        <f t="shared" si="3"/>
        <v>4468.9800000000005</v>
      </c>
      <c r="K82" s="15">
        <v>0</v>
      </c>
      <c r="L82" s="15">
        <v>428.38</v>
      </c>
      <c r="M82" s="15">
        <v>1816.192</v>
      </c>
      <c r="N82" s="15">
        <f>SUM(L82+M82)</f>
        <v>2244.5720000000001</v>
      </c>
      <c r="O82" s="15">
        <f>SUM(J82-N82)</f>
        <v>2224.4080000000004</v>
      </c>
    </row>
    <row r="83" spans="1:15">
      <c r="A83" s="14" t="s">
        <v>141</v>
      </c>
      <c r="B83" s="10" t="s">
        <v>142</v>
      </c>
      <c r="C83" s="15">
        <v>3961.5</v>
      </c>
      <c r="D83" s="15">
        <v>0</v>
      </c>
      <c r="E83" s="15">
        <v>0</v>
      </c>
      <c r="F83" s="15">
        <v>0</v>
      </c>
      <c r="G83" s="15">
        <v>239.43</v>
      </c>
      <c r="H83" s="15">
        <v>158.49</v>
      </c>
      <c r="I83" s="15">
        <v>109.56</v>
      </c>
      <c r="J83" s="15">
        <f t="shared" si="3"/>
        <v>4468.9800000000005</v>
      </c>
      <c r="K83" s="15">
        <v>0</v>
      </c>
      <c r="L83" s="15">
        <v>428.38</v>
      </c>
      <c r="M83" s="15">
        <v>1741.2</v>
      </c>
      <c r="N83" s="15">
        <f>SUM(L83+M83)</f>
        <v>2169.58</v>
      </c>
      <c r="O83" s="15">
        <f>SUM(J83-N83)</f>
        <v>2299.4000000000005</v>
      </c>
    </row>
    <row r="84" spans="1:15">
      <c r="A84" s="14" t="s">
        <v>143</v>
      </c>
      <c r="B84" s="10" t="s">
        <v>144</v>
      </c>
      <c r="C84" s="15">
        <v>4196.25</v>
      </c>
      <c r="D84" s="15">
        <v>0</v>
      </c>
      <c r="E84" s="15">
        <v>0</v>
      </c>
      <c r="F84" s="15">
        <v>0</v>
      </c>
      <c r="G84" s="15">
        <v>250.36</v>
      </c>
      <c r="H84" s="15">
        <v>167.14</v>
      </c>
      <c r="I84" s="15">
        <v>109.56</v>
      </c>
      <c r="J84" s="15">
        <f t="shared" si="3"/>
        <v>4723.3100000000004</v>
      </c>
      <c r="K84" s="15">
        <v>0</v>
      </c>
      <c r="L84" s="15">
        <v>473.96</v>
      </c>
      <c r="M84" s="15">
        <v>2070.75</v>
      </c>
      <c r="N84" s="15">
        <f>SUM(L84+M84)</f>
        <v>2544.71</v>
      </c>
      <c r="O84" s="15">
        <f>SUM(J84-N84)</f>
        <v>2178.6000000000004</v>
      </c>
    </row>
    <row r="85" spans="1:15">
      <c r="A85" s="14" t="s">
        <v>145</v>
      </c>
      <c r="B85" s="10" t="s">
        <v>146</v>
      </c>
      <c r="C85" s="15">
        <v>3961.5</v>
      </c>
      <c r="D85" s="15">
        <v>0</v>
      </c>
      <c r="E85" s="15">
        <v>0</v>
      </c>
      <c r="F85" s="15">
        <v>0</v>
      </c>
      <c r="G85" s="15">
        <v>239.42</v>
      </c>
      <c r="H85" s="15">
        <v>158.49</v>
      </c>
      <c r="I85" s="15">
        <v>109.56</v>
      </c>
      <c r="J85" s="15">
        <f t="shared" si="3"/>
        <v>4468.97</v>
      </c>
      <c r="K85" s="15">
        <v>0</v>
      </c>
      <c r="L85" s="15">
        <v>428.38</v>
      </c>
      <c r="M85" s="15">
        <v>3392.59</v>
      </c>
      <c r="N85" s="15">
        <f>SUM(L85+M85)</f>
        <v>3820.9700000000003</v>
      </c>
      <c r="O85" s="15">
        <f>SUM(J85-N85)</f>
        <v>648</v>
      </c>
    </row>
    <row r="86" spans="1:15">
      <c r="A86" s="14" t="s">
        <v>147</v>
      </c>
      <c r="B86" s="10" t="s">
        <v>148</v>
      </c>
      <c r="C86" s="15">
        <v>4219.3500000000004</v>
      </c>
      <c r="D86" s="15">
        <v>0</v>
      </c>
      <c r="E86" s="15">
        <v>0</v>
      </c>
      <c r="F86" s="15">
        <v>0</v>
      </c>
      <c r="G86" s="15">
        <v>239.42</v>
      </c>
      <c r="H86" s="15">
        <v>158.49</v>
      </c>
      <c r="I86" s="15">
        <v>73.040000000000006</v>
      </c>
      <c r="J86" s="15">
        <f t="shared" si="3"/>
        <v>4690.3</v>
      </c>
      <c r="K86" s="15">
        <v>0</v>
      </c>
      <c r="L86" s="15">
        <v>468.04</v>
      </c>
      <c r="M86" s="15">
        <v>1773.26</v>
      </c>
      <c r="N86" s="15">
        <f>SUM(L86+M86)</f>
        <v>2241.3000000000002</v>
      </c>
      <c r="O86" s="15">
        <f>SUM(J86-N86)</f>
        <v>2449</v>
      </c>
    </row>
    <row r="87" spans="1:15">
      <c r="A87" s="14" t="s">
        <v>149</v>
      </c>
      <c r="B87" s="10" t="s">
        <v>150</v>
      </c>
      <c r="C87" s="15">
        <v>4104.3</v>
      </c>
      <c r="D87" s="15">
        <v>0</v>
      </c>
      <c r="E87" s="15">
        <v>0</v>
      </c>
      <c r="F87" s="15">
        <v>0</v>
      </c>
      <c r="G87" s="15">
        <v>247.52</v>
      </c>
      <c r="H87" s="15">
        <v>165.33</v>
      </c>
      <c r="I87" s="15">
        <v>73.040000000000006</v>
      </c>
      <c r="J87" s="15">
        <f t="shared" si="3"/>
        <v>4590.1900000000005</v>
      </c>
      <c r="K87" s="15">
        <v>0</v>
      </c>
      <c r="L87" s="15">
        <v>450.1</v>
      </c>
      <c r="M87" s="15">
        <v>2426.89</v>
      </c>
      <c r="N87" s="15">
        <f>SUM(L87+M87)</f>
        <v>2876.99</v>
      </c>
      <c r="O87" s="15">
        <f>SUM(J87-N87)</f>
        <v>1713.2000000000007</v>
      </c>
    </row>
    <row r="88" spans="1:15">
      <c r="A88" s="14" t="s">
        <v>151</v>
      </c>
      <c r="B88" s="10" t="s">
        <v>152</v>
      </c>
      <c r="C88" s="15">
        <v>3961.5</v>
      </c>
      <c r="D88" s="15">
        <v>0</v>
      </c>
      <c r="E88" s="15">
        <v>132.05000000000001</v>
      </c>
      <c r="F88" s="15">
        <v>0</v>
      </c>
      <c r="G88" s="15">
        <v>239.43</v>
      </c>
      <c r="H88" s="15">
        <v>158.49</v>
      </c>
      <c r="I88" s="15">
        <v>73.040000000000006</v>
      </c>
      <c r="J88" s="15">
        <f t="shared" si="3"/>
        <v>4564.51</v>
      </c>
      <c r="K88" s="15">
        <v>0</v>
      </c>
      <c r="L88" s="15">
        <v>445.5</v>
      </c>
      <c r="M88" s="15">
        <v>2000.21</v>
      </c>
      <c r="N88" s="15">
        <f>SUM(L88+M88)</f>
        <v>2445.71</v>
      </c>
      <c r="O88" s="15">
        <f>SUM(J88-N88)</f>
        <v>2118.8000000000002</v>
      </c>
    </row>
    <row r="89" spans="1:15">
      <c r="A89" s="14" t="s">
        <v>153</v>
      </c>
      <c r="B89" s="10" t="s">
        <v>154</v>
      </c>
      <c r="C89" s="15">
        <v>3961.5</v>
      </c>
      <c r="D89" s="15">
        <v>0</v>
      </c>
      <c r="E89" s="15">
        <v>66.03</v>
      </c>
      <c r="F89" s="15">
        <v>0</v>
      </c>
      <c r="G89" s="15">
        <v>239.43</v>
      </c>
      <c r="H89" s="15">
        <v>158.49</v>
      </c>
      <c r="I89" s="15">
        <v>73.040000000000006</v>
      </c>
      <c r="J89" s="15">
        <f t="shared" si="3"/>
        <v>4498.49</v>
      </c>
      <c r="K89" s="15">
        <v>0</v>
      </c>
      <c r="L89" s="15">
        <v>433.67</v>
      </c>
      <c r="M89" s="15">
        <v>1093.22</v>
      </c>
      <c r="N89" s="15">
        <f>SUM(L89+M89)</f>
        <v>1526.89</v>
      </c>
      <c r="O89" s="15">
        <f>SUM(J89-N89)</f>
        <v>2971.5999999999995</v>
      </c>
    </row>
    <row r="90" spans="1:15">
      <c r="A90" s="14" t="s">
        <v>155</v>
      </c>
      <c r="B90" s="10" t="s">
        <v>156</v>
      </c>
      <c r="C90" s="15">
        <v>3961.5</v>
      </c>
      <c r="D90" s="15">
        <v>0</v>
      </c>
      <c r="E90" s="15">
        <v>0</v>
      </c>
      <c r="F90" s="15">
        <v>0</v>
      </c>
      <c r="G90" s="15">
        <v>239.43</v>
      </c>
      <c r="H90" s="15">
        <v>158.49</v>
      </c>
      <c r="I90" s="15">
        <v>73.040000000000006</v>
      </c>
      <c r="J90" s="15">
        <f t="shared" si="3"/>
        <v>4432.46</v>
      </c>
      <c r="K90" s="15">
        <v>0</v>
      </c>
      <c r="L90" s="15">
        <v>421.84</v>
      </c>
      <c r="M90" s="15">
        <v>2643.8199999999997</v>
      </c>
      <c r="N90" s="15">
        <f>SUM(L90+M90)</f>
        <v>3065.66</v>
      </c>
      <c r="O90" s="15">
        <f>SUM(J90-N90)</f>
        <v>1366.8000000000002</v>
      </c>
    </row>
    <row r="91" spans="1:15">
      <c r="A91" s="14" t="s">
        <v>157</v>
      </c>
      <c r="B91" s="10" t="s">
        <v>158</v>
      </c>
      <c r="C91" s="15">
        <v>3961.5</v>
      </c>
      <c r="D91" s="15">
        <v>0</v>
      </c>
      <c r="E91" s="15">
        <v>0</v>
      </c>
      <c r="F91" s="15">
        <v>0</v>
      </c>
      <c r="G91" s="15">
        <v>239.43</v>
      </c>
      <c r="H91" s="15">
        <v>158.49</v>
      </c>
      <c r="I91" s="15">
        <v>0</v>
      </c>
      <c r="J91" s="15">
        <f t="shared" si="3"/>
        <v>4359.42</v>
      </c>
      <c r="K91" s="15">
        <v>0</v>
      </c>
      <c r="L91" s="15">
        <v>408.75</v>
      </c>
      <c r="M91" s="15">
        <v>2687.87</v>
      </c>
      <c r="N91" s="15">
        <f>SUM(L91+M91)</f>
        <v>3096.62</v>
      </c>
      <c r="O91" s="15">
        <f>SUM(J91-N91)</f>
        <v>1262.8000000000002</v>
      </c>
    </row>
    <row r="92" spans="1:15">
      <c r="A92" s="14" t="s">
        <v>159</v>
      </c>
      <c r="B92" s="10" t="s">
        <v>160</v>
      </c>
      <c r="C92" s="15">
        <v>3961.5</v>
      </c>
      <c r="D92" s="15">
        <v>0</v>
      </c>
      <c r="E92" s="15">
        <v>0</v>
      </c>
      <c r="F92" s="15">
        <v>0</v>
      </c>
      <c r="G92" s="15">
        <v>239.43</v>
      </c>
      <c r="H92" s="15">
        <v>158.49</v>
      </c>
      <c r="I92" s="15">
        <v>0</v>
      </c>
      <c r="J92" s="15">
        <f t="shared" si="3"/>
        <v>4359.42</v>
      </c>
      <c r="K92" s="15">
        <v>0</v>
      </c>
      <c r="L92" s="15">
        <v>408.75</v>
      </c>
      <c r="M92" s="15">
        <v>2224.0700000000002</v>
      </c>
      <c r="N92" s="15">
        <f>SUM(L92+M92)</f>
        <v>2632.82</v>
      </c>
      <c r="O92" s="15">
        <f>SUM(J92-N92)</f>
        <v>1726.6</v>
      </c>
    </row>
    <row r="93" spans="1:15">
      <c r="A93" s="14" t="s">
        <v>161</v>
      </c>
      <c r="B93" s="10" t="s">
        <v>162</v>
      </c>
      <c r="C93" s="15">
        <v>3961.5</v>
      </c>
      <c r="D93" s="15">
        <v>0</v>
      </c>
      <c r="E93" s="15">
        <v>0</v>
      </c>
      <c r="F93" s="15">
        <v>0</v>
      </c>
      <c r="G93" s="15">
        <v>239.43</v>
      </c>
      <c r="H93" s="15">
        <v>158.49</v>
      </c>
      <c r="I93" s="15">
        <v>0</v>
      </c>
      <c r="J93" s="15">
        <f t="shared" si="3"/>
        <v>4359.42</v>
      </c>
      <c r="K93" s="15">
        <v>0</v>
      </c>
      <c r="L93" s="15">
        <v>408.75</v>
      </c>
      <c r="M93" s="15">
        <v>1596.27</v>
      </c>
      <c r="N93" s="15">
        <f>SUM(L93+M93)</f>
        <v>2005.02</v>
      </c>
      <c r="O93" s="15">
        <f>SUM(J93-N93)</f>
        <v>2354.4</v>
      </c>
    </row>
    <row r="94" spans="1:15">
      <c r="A94" s="14" t="s">
        <v>225</v>
      </c>
      <c r="B94" s="10" t="s">
        <v>226</v>
      </c>
      <c r="C94" s="15">
        <v>3961.5</v>
      </c>
      <c r="D94" s="15">
        <v>0</v>
      </c>
      <c r="E94" s="15">
        <v>66.03</v>
      </c>
      <c r="F94" s="15">
        <v>0</v>
      </c>
      <c r="G94" s="15">
        <v>239.43</v>
      </c>
      <c r="H94" s="15">
        <v>158.49</v>
      </c>
      <c r="I94" s="15">
        <v>0</v>
      </c>
      <c r="J94" s="15">
        <f t="shared" si="3"/>
        <v>4425.45</v>
      </c>
      <c r="K94" s="15">
        <v>0</v>
      </c>
      <c r="L94" s="15">
        <v>420.58</v>
      </c>
      <c r="M94" s="15">
        <v>755.47</v>
      </c>
      <c r="N94" s="15">
        <f>SUM(L94+M94)</f>
        <v>1176.05</v>
      </c>
      <c r="O94" s="15">
        <f>SUM(J94-N94)</f>
        <v>3249.3999999999996</v>
      </c>
    </row>
    <row r="95" spans="1:15">
      <c r="A95" s="14" t="s">
        <v>163</v>
      </c>
      <c r="B95" s="10" t="s">
        <v>164</v>
      </c>
      <c r="C95" s="15">
        <v>3961.5</v>
      </c>
      <c r="D95" s="15">
        <v>0</v>
      </c>
      <c r="E95" s="15">
        <v>132.05000000000001</v>
      </c>
      <c r="F95" s="15">
        <v>0</v>
      </c>
      <c r="G95" s="15">
        <v>239.43</v>
      </c>
      <c r="H95" s="15">
        <v>158.49</v>
      </c>
      <c r="I95" s="15">
        <v>0</v>
      </c>
      <c r="J95" s="15">
        <f t="shared" si="3"/>
        <v>4491.47</v>
      </c>
      <c r="K95" s="15">
        <v>0</v>
      </c>
      <c r="L95" s="15">
        <v>432.41</v>
      </c>
      <c r="M95" s="15">
        <v>761.06</v>
      </c>
      <c r="N95" s="15">
        <f>SUM(L95+M95)</f>
        <v>1193.47</v>
      </c>
      <c r="O95" s="15">
        <f>SUM(J95-N95)</f>
        <v>3298</v>
      </c>
    </row>
    <row r="96" spans="1:15">
      <c r="A96" s="14" t="s">
        <v>165</v>
      </c>
      <c r="B96" s="10" t="s">
        <v>166</v>
      </c>
      <c r="C96" s="15">
        <v>3961.5</v>
      </c>
      <c r="D96" s="15">
        <v>0</v>
      </c>
      <c r="E96" s="15">
        <v>66.03</v>
      </c>
      <c r="F96" s="15">
        <v>0</v>
      </c>
      <c r="G96" s="15">
        <v>239.43</v>
      </c>
      <c r="H96" s="15">
        <v>158.49</v>
      </c>
      <c r="I96" s="15">
        <v>0</v>
      </c>
      <c r="J96" s="15">
        <f t="shared" si="3"/>
        <v>4425.45</v>
      </c>
      <c r="K96" s="15">
        <v>0</v>
      </c>
      <c r="L96" s="15">
        <v>420.58</v>
      </c>
      <c r="M96" s="15">
        <v>2083.87</v>
      </c>
      <c r="N96" s="15">
        <f>SUM(L96+M96)</f>
        <v>2504.4499999999998</v>
      </c>
      <c r="O96" s="15">
        <f>SUM(J96-N96)</f>
        <v>1921</v>
      </c>
    </row>
    <row r="97" spans="1:15">
      <c r="A97" s="14" t="s">
        <v>167</v>
      </c>
      <c r="B97" s="10" t="s">
        <v>168</v>
      </c>
      <c r="C97" s="15">
        <v>3208.65</v>
      </c>
      <c r="D97" s="15">
        <v>0</v>
      </c>
      <c r="E97" s="15">
        <v>106.96</v>
      </c>
      <c r="F97" s="15">
        <v>0</v>
      </c>
      <c r="G97" s="15">
        <v>239.43</v>
      </c>
      <c r="H97" s="15">
        <v>158.49</v>
      </c>
      <c r="I97" s="15">
        <v>0</v>
      </c>
      <c r="J97" s="15">
        <f t="shared" si="3"/>
        <v>3713.5299999999997</v>
      </c>
      <c r="K97" s="15">
        <v>0</v>
      </c>
      <c r="L97" s="15">
        <v>303.19</v>
      </c>
      <c r="M97" s="15">
        <v>1115.1399999999999</v>
      </c>
      <c r="N97" s="15">
        <f>SUM(L97+M97)</f>
        <v>1418.33</v>
      </c>
      <c r="O97" s="15">
        <f>SUM(J97-N97)</f>
        <v>2295.1999999999998</v>
      </c>
    </row>
    <row r="98" spans="1:15">
      <c r="A98" s="11"/>
      <c r="B98" s="16" t="s">
        <v>14</v>
      </c>
      <c r="C98" s="17">
        <f>SUM(C40:C97)</f>
        <v>263563.95</v>
      </c>
      <c r="D98" s="17">
        <f t="shared" ref="D98:O98" si="4">SUM(D40:D97)</f>
        <v>506.47</v>
      </c>
      <c r="E98" s="17">
        <f t="shared" si="4"/>
        <v>1401.62</v>
      </c>
      <c r="F98" s="17">
        <f t="shared" si="4"/>
        <v>419.63</v>
      </c>
      <c r="G98" s="17">
        <f t="shared" si="4"/>
        <v>14841.020000000008</v>
      </c>
      <c r="H98" s="17">
        <f t="shared" si="4"/>
        <v>9989.6799999999948</v>
      </c>
      <c r="I98" s="17">
        <f t="shared" si="4"/>
        <v>6208.4000000000033</v>
      </c>
      <c r="J98" s="17">
        <f t="shared" si="4"/>
        <v>296930.77000000014</v>
      </c>
      <c r="K98" s="17">
        <f t="shared" si="4"/>
        <v>0</v>
      </c>
      <c r="L98" s="17">
        <f t="shared" si="4"/>
        <v>32736.58</v>
      </c>
      <c r="M98" s="17">
        <v>100267.37399999998</v>
      </c>
      <c r="N98" s="17">
        <f t="shared" si="4"/>
        <v>133003.954</v>
      </c>
      <c r="O98" s="17">
        <f t="shared" si="4"/>
        <v>163926.81599999999</v>
      </c>
    </row>
    <row r="99" spans="1:15">
      <c r="A99" s="1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>
      <c r="A100" s="1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>
      <c r="A101" s="13" t="s">
        <v>238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4" t="s">
        <v>171</v>
      </c>
      <c r="B102" s="10" t="s">
        <v>172</v>
      </c>
      <c r="C102" s="15">
        <v>3961.5</v>
      </c>
      <c r="D102" s="15">
        <v>0</v>
      </c>
      <c r="E102" s="15">
        <v>0</v>
      </c>
      <c r="F102" s="15">
        <v>0</v>
      </c>
      <c r="G102" s="15">
        <v>239.43</v>
      </c>
      <c r="H102" s="15">
        <v>158.49</v>
      </c>
      <c r="I102" s="15">
        <v>146.08000000000001</v>
      </c>
      <c r="J102" s="15">
        <f t="shared" ref="J102:J112" si="5">SUM(C102:I102)</f>
        <v>4505.5</v>
      </c>
      <c r="K102" s="15">
        <v>0</v>
      </c>
      <c r="L102" s="15">
        <v>434.93</v>
      </c>
      <c r="M102" s="15">
        <v>1741.17</v>
      </c>
      <c r="N102" s="15">
        <f>SUM(L102+M102)</f>
        <v>2176.1</v>
      </c>
      <c r="O102" s="15">
        <f>SUM(J102-N102)</f>
        <v>2329.4</v>
      </c>
    </row>
    <row r="103" spans="1:15">
      <c r="A103" s="14" t="s">
        <v>173</v>
      </c>
      <c r="B103" s="10" t="s">
        <v>174</v>
      </c>
      <c r="C103" s="15">
        <v>3961.5</v>
      </c>
      <c r="D103" s="15">
        <v>0</v>
      </c>
      <c r="E103" s="15">
        <v>66.03</v>
      </c>
      <c r="F103" s="15">
        <v>0</v>
      </c>
      <c r="G103" s="15">
        <v>239.43</v>
      </c>
      <c r="H103" s="15">
        <v>158.49</v>
      </c>
      <c r="I103" s="15">
        <v>146.08000000000001</v>
      </c>
      <c r="J103" s="15">
        <f t="shared" si="5"/>
        <v>4571.53</v>
      </c>
      <c r="K103" s="15">
        <v>0</v>
      </c>
      <c r="L103" s="15">
        <v>446.76</v>
      </c>
      <c r="M103" s="15">
        <v>495.17</v>
      </c>
      <c r="N103" s="15">
        <f>SUM(L103+M103)</f>
        <v>941.93000000000006</v>
      </c>
      <c r="O103" s="15">
        <f>SUM(J103-N103)</f>
        <v>3629.5999999999995</v>
      </c>
    </row>
    <row r="104" spans="1:15">
      <c r="A104" s="14" t="s">
        <v>175</v>
      </c>
      <c r="B104" s="10" t="s">
        <v>176</v>
      </c>
      <c r="C104" s="15">
        <v>4241.1000000000004</v>
      </c>
      <c r="D104" s="15">
        <v>0</v>
      </c>
      <c r="E104" s="15">
        <v>70.69</v>
      </c>
      <c r="F104" s="15">
        <v>0</v>
      </c>
      <c r="G104" s="15">
        <v>260.2</v>
      </c>
      <c r="H104" s="15">
        <v>176.79</v>
      </c>
      <c r="I104" s="15">
        <v>146.08000000000001</v>
      </c>
      <c r="J104" s="15">
        <f t="shared" si="5"/>
        <v>4894.8599999999997</v>
      </c>
      <c r="K104" s="15">
        <v>0</v>
      </c>
      <c r="L104" s="15">
        <v>504.7</v>
      </c>
      <c r="M104" s="15">
        <v>2538.16</v>
      </c>
      <c r="N104" s="15">
        <f>SUM(L104+M104)</f>
        <v>3042.8599999999997</v>
      </c>
      <c r="O104" s="15">
        <f>SUM(J104-N104)</f>
        <v>1852</v>
      </c>
    </row>
    <row r="105" spans="1:15">
      <c r="A105" s="14" t="s">
        <v>177</v>
      </c>
      <c r="B105" s="10" t="s">
        <v>178</v>
      </c>
      <c r="C105" s="15">
        <v>4196.3999999999996</v>
      </c>
      <c r="D105" s="15">
        <v>0</v>
      </c>
      <c r="E105" s="15">
        <v>0</v>
      </c>
      <c r="F105" s="15">
        <v>0</v>
      </c>
      <c r="G105" s="15">
        <v>239.43</v>
      </c>
      <c r="H105" s="15">
        <v>158.49</v>
      </c>
      <c r="I105" s="15">
        <v>182.6</v>
      </c>
      <c r="J105" s="15">
        <f t="shared" si="5"/>
        <v>4776.92</v>
      </c>
      <c r="K105" s="15">
        <v>0</v>
      </c>
      <c r="L105" s="15">
        <v>483.56</v>
      </c>
      <c r="M105" s="15">
        <v>963.56</v>
      </c>
      <c r="N105" s="15">
        <f>SUM(L105+M105)</f>
        <v>1447.12</v>
      </c>
      <c r="O105" s="15">
        <f>SUM(J105-N105)</f>
        <v>3329.8</v>
      </c>
    </row>
    <row r="106" spans="1:15">
      <c r="A106" s="14" t="s">
        <v>179</v>
      </c>
      <c r="B106" s="10" t="s">
        <v>180</v>
      </c>
      <c r="C106" s="15">
        <v>4104.3</v>
      </c>
      <c r="D106" s="15">
        <v>0</v>
      </c>
      <c r="E106" s="15">
        <v>0</v>
      </c>
      <c r="F106" s="15">
        <v>0</v>
      </c>
      <c r="G106" s="15">
        <v>239.43</v>
      </c>
      <c r="H106" s="15">
        <v>158.49</v>
      </c>
      <c r="I106" s="15">
        <v>146.08000000000001</v>
      </c>
      <c r="J106" s="15">
        <f t="shared" si="5"/>
        <v>4648.3</v>
      </c>
      <c r="K106" s="15">
        <v>0</v>
      </c>
      <c r="L106" s="15">
        <v>460.52</v>
      </c>
      <c r="M106" s="15">
        <v>1758.98</v>
      </c>
      <c r="N106" s="15">
        <f>SUM(L106+M106)</f>
        <v>2219.5</v>
      </c>
      <c r="O106" s="15">
        <f>SUM(J106-N106)</f>
        <v>2428.8000000000002</v>
      </c>
    </row>
    <row r="107" spans="1:15">
      <c r="A107" s="14" t="s">
        <v>181</v>
      </c>
      <c r="B107" s="10" t="s">
        <v>182</v>
      </c>
      <c r="C107" s="15">
        <v>3961.5</v>
      </c>
      <c r="D107" s="15">
        <v>0</v>
      </c>
      <c r="E107" s="15">
        <v>0</v>
      </c>
      <c r="F107" s="15">
        <v>0</v>
      </c>
      <c r="G107" s="15">
        <v>239.43</v>
      </c>
      <c r="H107" s="15">
        <v>158.49</v>
      </c>
      <c r="I107" s="15">
        <v>146.08000000000001</v>
      </c>
      <c r="J107" s="15">
        <f t="shared" si="5"/>
        <v>4505.5</v>
      </c>
      <c r="K107" s="15">
        <v>0</v>
      </c>
      <c r="L107" s="15">
        <v>434.93</v>
      </c>
      <c r="M107" s="15">
        <v>1254.3699999999999</v>
      </c>
      <c r="N107" s="15">
        <f>SUM(L107+M107)</f>
        <v>1689.3</v>
      </c>
      <c r="O107" s="15">
        <f>SUM(J107-N107)</f>
        <v>2816.2</v>
      </c>
    </row>
    <row r="108" spans="1:15">
      <c r="A108" s="14" t="s">
        <v>183</v>
      </c>
      <c r="B108" s="10" t="s">
        <v>184</v>
      </c>
      <c r="C108" s="15">
        <v>3961.5</v>
      </c>
      <c r="D108" s="15">
        <v>0</v>
      </c>
      <c r="E108" s="15">
        <v>0</v>
      </c>
      <c r="F108" s="15">
        <v>0</v>
      </c>
      <c r="G108" s="15">
        <v>239.43</v>
      </c>
      <c r="H108" s="15">
        <v>158.49</v>
      </c>
      <c r="I108" s="15">
        <v>146.08000000000001</v>
      </c>
      <c r="J108" s="15">
        <f t="shared" si="5"/>
        <v>4505.5</v>
      </c>
      <c r="K108" s="15">
        <v>0</v>
      </c>
      <c r="L108" s="15">
        <v>434.93</v>
      </c>
      <c r="M108" s="15">
        <v>2882.9700000000003</v>
      </c>
      <c r="N108" s="15">
        <f>SUM(L108+M108)</f>
        <v>3317.9</v>
      </c>
      <c r="O108" s="15">
        <f>SUM(J108-N108)</f>
        <v>1187.5999999999999</v>
      </c>
    </row>
    <row r="109" spans="1:15">
      <c r="A109" s="14" t="s">
        <v>185</v>
      </c>
      <c r="B109" s="10" t="s">
        <v>186</v>
      </c>
      <c r="C109" s="15">
        <v>3961.5</v>
      </c>
      <c r="D109" s="15">
        <v>0</v>
      </c>
      <c r="E109" s="15">
        <v>66.03</v>
      </c>
      <c r="F109" s="15">
        <v>0</v>
      </c>
      <c r="G109" s="15">
        <v>224.32</v>
      </c>
      <c r="H109" s="15">
        <v>139.72</v>
      </c>
      <c r="I109" s="15">
        <v>109.56</v>
      </c>
      <c r="J109" s="15">
        <f t="shared" si="5"/>
        <v>4501.130000000001</v>
      </c>
      <c r="K109" s="15">
        <v>0</v>
      </c>
      <c r="L109" s="15">
        <v>434.14</v>
      </c>
      <c r="M109" s="15">
        <v>1816.19</v>
      </c>
      <c r="N109" s="15">
        <f>SUM(L109+M109)</f>
        <v>2250.33</v>
      </c>
      <c r="O109" s="15">
        <f>SUM(J109-N109)</f>
        <v>2250.8000000000011</v>
      </c>
    </row>
    <row r="110" spans="1:15">
      <c r="A110" s="14" t="s">
        <v>187</v>
      </c>
      <c r="B110" s="10" t="s">
        <v>188</v>
      </c>
      <c r="C110" s="15">
        <v>3961.5</v>
      </c>
      <c r="D110" s="15">
        <v>0</v>
      </c>
      <c r="E110" s="15">
        <v>0</v>
      </c>
      <c r="F110" s="15">
        <v>0</v>
      </c>
      <c r="G110" s="15">
        <v>239.43</v>
      </c>
      <c r="H110" s="15">
        <v>158.49</v>
      </c>
      <c r="I110" s="15">
        <v>109.56</v>
      </c>
      <c r="J110" s="15">
        <f t="shared" si="5"/>
        <v>4468.9800000000005</v>
      </c>
      <c r="K110" s="15">
        <v>0</v>
      </c>
      <c r="L110" s="15">
        <v>428.38</v>
      </c>
      <c r="M110" s="15">
        <v>1842.4</v>
      </c>
      <c r="N110" s="15">
        <f>SUM(L110+M110)</f>
        <v>2270.7800000000002</v>
      </c>
      <c r="O110" s="15">
        <f>SUM(J110-N110)</f>
        <v>2198.2000000000003</v>
      </c>
    </row>
    <row r="111" spans="1:15">
      <c r="A111" s="14" t="s">
        <v>189</v>
      </c>
      <c r="B111" s="10" t="s">
        <v>190</v>
      </c>
      <c r="C111" s="15">
        <v>3961.5</v>
      </c>
      <c r="D111" s="15">
        <v>0</v>
      </c>
      <c r="E111" s="15">
        <v>66.03</v>
      </c>
      <c r="F111" s="15">
        <v>0</v>
      </c>
      <c r="G111" s="15">
        <v>239.43</v>
      </c>
      <c r="H111" s="15">
        <v>158.49</v>
      </c>
      <c r="I111" s="15">
        <v>109.56</v>
      </c>
      <c r="J111" s="15">
        <f t="shared" si="5"/>
        <v>4535.01</v>
      </c>
      <c r="K111" s="15">
        <v>0</v>
      </c>
      <c r="L111" s="15">
        <v>440.21</v>
      </c>
      <c r="M111" s="15">
        <v>1741.2</v>
      </c>
      <c r="N111" s="15">
        <f>SUM(L111+M111)</f>
        <v>2181.41</v>
      </c>
      <c r="O111" s="15">
        <f>SUM(J111-N111)</f>
        <v>2353.6000000000004</v>
      </c>
    </row>
    <row r="112" spans="1:15">
      <c r="A112" s="14" t="s">
        <v>191</v>
      </c>
      <c r="B112" s="10" t="s">
        <v>192</v>
      </c>
      <c r="C112" s="15">
        <v>3961.5</v>
      </c>
      <c r="D112" s="15">
        <v>0</v>
      </c>
      <c r="E112" s="15">
        <v>0</v>
      </c>
      <c r="F112" s="15">
        <v>0</v>
      </c>
      <c r="G112" s="15">
        <v>239.43</v>
      </c>
      <c r="H112" s="15">
        <v>158.49</v>
      </c>
      <c r="I112" s="15">
        <v>109.56</v>
      </c>
      <c r="J112" s="15">
        <f t="shared" si="5"/>
        <v>4468.9800000000005</v>
      </c>
      <c r="K112" s="15">
        <v>0</v>
      </c>
      <c r="L112" s="15">
        <v>428.38</v>
      </c>
      <c r="M112" s="15">
        <v>1895.2</v>
      </c>
      <c r="N112" s="15">
        <f>SUM(L112+M112)</f>
        <v>2323.58</v>
      </c>
      <c r="O112" s="15">
        <f>SUM(J112-N112)</f>
        <v>2145.4000000000005</v>
      </c>
    </row>
    <row r="113" spans="1:15">
      <c r="A113" s="11"/>
      <c r="B113" s="16" t="s">
        <v>14</v>
      </c>
      <c r="C113" s="17">
        <f>SUM(C102:C112)</f>
        <v>44233.8</v>
      </c>
      <c r="D113" s="17">
        <f t="shared" ref="D113:O113" si="6">SUM(D102:D112)</f>
        <v>0</v>
      </c>
      <c r="E113" s="17">
        <f t="shared" si="6"/>
        <v>268.77999999999997</v>
      </c>
      <c r="F113" s="17">
        <f t="shared" si="6"/>
        <v>0</v>
      </c>
      <c r="G113" s="17">
        <f t="shared" si="6"/>
        <v>2639.39</v>
      </c>
      <c r="H113" s="17">
        <f t="shared" si="6"/>
        <v>1742.92</v>
      </c>
      <c r="I113" s="17">
        <f t="shared" si="6"/>
        <v>1497.32</v>
      </c>
      <c r="J113" s="17">
        <f t="shared" si="6"/>
        <v>50382.210000000006</v>
      </c>
      <c r="K113" s="17">
        <f t="shared" si="6"/>
        <v>0</v>
      </c>
      <c r="L113" s="17">
        <f t="shared" si="6"/>
        <v>4931.4399999999996</v>
      </c>
      <c r="M113" s="17">
        <v>18929.370000000003</v>
      </c>
      <c r="N113" s="17">
        <f t="shared" si="6"/>
        <v>23860.809999999998</v>
      </c>
      <c r="O113" s="17">
        <f t="shared" si="6"/>
        <v>26521.4</v>
      </c>
    </row>
    <row r="114" spans="1:15">
      <c r="A114" s="1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>
      <c r="A115" s="13" t="s">
        <v>239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>
      <c r="A116" s="14" t="s">
        <v>193</v>
      </c>
      <c r="B116" s="10" t="s">
        <v>194</v>
      </c>
      <c r="C116" s="15">
        <v>14074.2</v>
      </c>
      <c r="D116" s="15">
        <v>0</v>
      </c>
      <c r="E116" s="15">
        <v>0</v>
      </c>
      <c r="F116" s="15">
        <v>0</v>
      </c>
      <c r="G116" s="15">
        <v>494.02</v>
      </c>
      <c r="H116" s="15">
        <v>351.6</v>
      </c>
      <c r="I116" s="15">
        <v>0</v>
      </c>
      <c r="J116" s="15">
        <f t="shared" ref="J116:J130" si="7">SUM(C116:I116)</f>
        <v>14919.820000000002</v>
      </c>
      <c r="K116" s="15">
        <v>0</v>
      </c>
      <c r="L116" s="15">
        <v>2740.51</v>
      </c>
      <c r="M116" s="15">
        <v>1618.51</v>
      </c>
      <c r="N116" s="15">
        <f>SUM(L116+M116)</f>
        <v>4359.0200000000004</v>
      </c>
      <c r="O116" s="15">
        <f>SUM(J116-N116)</f>
        <v>10560.800000000001</v>
      </c>
    </row>
    <row r="117" spans="1:15">
      <c r="A117" s="14" t="s">
        <v>195</v>
      </c>
      <c r="B117" s="10" t="s">
        <v>196</v>
      </c>
      <c r="C117" s="15">
        <v>5243.85</v>
      </c>
      <c r="D117" s="15">
        <v>0</v>
      </c>
      <c r="E117" s="15">
        <v>87.4</v>
      </c>
      <c r="F117" s="15">
        <v>0</v>
      </c>
      <c r="G117" s="15">
        <v>321.62</v>
      </c>
      <c r="H117" s="15">
        <v>251.61</v>
      </c>
      <c r="I117" s="15">
        <v>109.56</v>
      </c>
      <c r="J117" s="15">
        <f t="shared" si="7"/>
        <v>6014.04</v>
      </c>
      <c r="K117" s="15">
        <v>0</v>
      </c>
      <c r="L117" s="15">
        <v>737.34</v>
      </c>
      <c r="M117" s="15">
        <v>655.5</v>
      </c>
      <c r="N117" s="15">
        <f>SUM(L117+M117)</f>
        <v>1392.8400000000001</v>
      </c>
      <c r="O117" s="15">
        <f>SUM(J117-N117)</f>
        <v>4621.2</v>
      </c>
    </row>
    <row r="118" spans="1:15">
      <c r="A118" s="14" t="s">
        <v>197</v>
      </c>
      <c r="B118" s="10" t="s">
        <v>198</v>
      </c>
      <c r="C118" s="15">
        <v>4532.3999999999996</v>
      </c>
      <c r="D118" s="15">
        <v>0</v>
      </c>
      <c r="E118" s="15">
        <v>75.540000000000006</v>
      </c>
      <c r="F118" s="15">
        <v>0</v>
      </c>
      <c r="G118" s="15">
        <v>260.52</v>
      </c>
      <c r="H118" s="15">
        <v>174.55</v>
      </c>
      <c r="I118" s="15">
        <v>146.08000000000001</v>
      </c>
      <c r="J118" s="15">
        <f t="shared" si="7"/>
        <v>5189.0899999999992</v>
      </c>
      <c r="K118" s="15">
        <v>0</v>
      </c>
      <c r="L118" s="15">
        <v>561.13</v>
      </c>
      <c r="M118" s="15">
        <v>2002.56</v>
      </c>
      <c r="N118" s="15">
        <f>SUM(L118+M118)</f>
        <v>2563.69</v>
      </c>
      <c r="O118" s="15">
        <f>SUM(J118-N118)</f>
        <v>2625.3999999999992</v>
      </c>
    </row>
    <row r="119" spans="1:15">
      <c r="A119" s="14" t="s">
        <v>199</v>
      </c>
      <c r="B119" s="10" t="s">
        <v>200</v>
      </c>
      <c r="C119" s="15">
        <v>4532.3999999999996</v>
      </c>
      <c r="D119" s="15">
        <v>0</v>
      </c>
      <c r="E119" s="15">
        <v>0</v>
      </c>
      <c r="F119" s="15">
        <v>0</v>
      </c>
      <c r="G119" s="15">
        <v>260.52</v>
      </c>
      <c r="H119" s="15">
        <v>174.55</v>
      </c>
      <c r="I119" s="15">
        <v>73.040000000000006</v>
      </c>
      <c r="J119" s="15">
        <f t="shared" si="7"/>
        <v>5040.51</v>
      </c>
      <c r="K119" s="15">
        <v>0</v>
      </c>
      <c r="L119" s="15">
        <v>530.79999999999995</v>
      </c>
      <c r="M119" s="15">
        <v>3068.71</v>
      </c>
      <c r="N119" s="15">
        <f>SUM(L119+M119)</f>
        <v>3599.51</v>
      </c>
      <c r="O119" s="15">
        <f>SUM(J119-N119)</f>
        <v>1441</v>
      </c>
    </row>
    <row r="120" spans="1:15">
      <c r="A120" s="14" t="s">
        <v>201</v>
      </c>
      <c r="B120" s="10" t="s">
        <v>202</v>
      </c>
      <c r="C120" s="15">
        <v>3421.8</v>
      </c>
      <c r="D120" s="15">
        <v>0</v>
      </c>
      <c r="E120" s="15">
        <v>0</v>
      </c>
      <c r="F120" s="15">
        <v>0</v>
      </c>
      <c r="G120" s="15">
        <v>243</v>
      </c>
      <c r="H120" s="15">
        <v>156.5</v>
      </c>
      <c r="I120" s="15">
        <v>73.040000000000006</v>
      </c>
      <c r="J120" s="15">
        <f t="shared" si="7"/>
        <v>3894.34</v>
      </c>
      <c r="K120" s="15">
        <v>0</v>
      </c>
      <c r="L120" s="15">
        <v>332.12</v>
      </c>
      <c r="M120" s="15">
        <v>427.82</v>
      </c>
      <c r="N120" s="15">
        <f>SUM(L120+M120)</f>
        <v>759.94</v>
      </c>
      <c r="O120" s="15">
        <f>SUM(J120-N120)</f>
        <v>3134.4</v>
      </c>
    </row>
    <row r="121" spans="1:15">
      <c r="A121" s="14" t="s">
        <v>203</v>
      </c>
      <c r="B121" s="10" t="s">
        <v>204</v>
      </c>
      <c r="C121" s="15">
        <v>3421.8</v>
      </c>
      <c r="D121" s="15">
        <v>0</v>
      </c>
      <c r="E121" s="15">
        <v>0</v>
      </c>
      <c r="F121" s="15">
        <v>0</v>
      </c>
      <c r="G121" s="15">
        <v>243</v>
      </c>
      <c r="H121" s="15">
        <v>156.5</v>
      </c>
      <c r="I121" s="15">
        <v>73.040000000000006</v>
      </c>
      <c r="J121" s="15">
        <f t="shared" si="7"/>
        <v>3894.34</v>
      </c>
      <c r="K121" s="15">
        <v>0</v>
      </c>
      <c r="L121" s="15">
        <v>332.12</v>
      </c>
      <c r="M121" s="15">
        <v>2188.8200000000002</v>
      </c>
      <c r="N121" s="15">
        <f>SUM(L121+M121)</f>
        <v>2520.94</v>
      </c>
      <c r="O121" s="15">
        <f>SUM(J121-N121)</f>
        <v>1373.4</v>
      </c>
    </row>
    <row r="122" spans="1:15">
      <c r="A122" s="14" t="s">
        <v>205</v>
      </c>
      <c r="B122" s="10" t="s">
        <v>206</v>
      </c>
      <c r="C122" s="15">
        <v>3421.8</v>
      </c>
      <c r="D122" s="15">
        <v>0</v>
      </c>
      <c r="E122" s="15">
        <v>0</v>
      </c>
      <c r="F122" s="15">
        <v>0</v>
      </c>
      <c r="G122" s="15">
        <v>243</v>
      </c>
      <c r="H122" s="15">
        <v>156.5</v>
      </c>
      <c r="I122" s="15">
        <v>73.040000000000006</v>
      </c>
      <c r="J122" s="15">
        <f t="shared" si="7"/>
        <v>3894.34</v>
      </c>
      <c r="K122" s="15">
        <v>0</v>
      </c>
      <c r="L122" s="15">
        <v>332.12</v>
      </c>
      <c r="M122" s="15">
        <v>1568.62</v>
      </c>
      <c r="N122" s="15">
        <f>SUM(L122+M122)</f>
        <v>1900.7399999999998</v>
      </c>
      <c r="O122" s="15">
        <f>SUM(J122-N122)</f>
        <v>1993.6000000000004</v>
      </c>
    </row>
    <row r="123" spans="1:15">
      <c r="A123" s="14" t="s">
        <v>207</v>
      </c>
      <c r="B123" s="10" t="s">
        <v>208</v>
      </c>
      <c r="C123" s="15">
        <v>3421.8</v>
      </c>
      <c r="D123" s="15">
        <v>0</v>
      </c>
      <c r="E123" s="15">
        <v>0</v>
      </c>
      <c r="F123" s="15">
        <v>0</v>
      </c>
      <c r="G123" s="15">
        <v>243</v>
      </c>
      <c r="H123" s="15">
        <v>156.5</v>
      </c>
      <c r="I123" s="15">
        <v>73.040000000000006</v>
      </c>
      <c r="J123" s="15">
        <f t="shared" si="7"/>
        <v>3894.34</v>
      </c>
      <c r="K123" s="15">
        <v>0</v>
      </c>
      <c r="L123" s="15">
        <v>332.12</v>
      </c>
      <c r="M123" s="15">
        <v>1568.62</v>
      </c>
      <c r="N123" s="15">
        <f>SUM(L123+M123)</f>
        <v>1900.7399999999998</v>
      </c>
      <c r="O123" s="15">
        <f>SUM(J123-N123)</f>
        <v>1993.6000000000004</v>
      </c>
    </row>
    <row r="124" spans="1:15">
      <c r="A124" s="14" t="s">
        <v>209</v>
      </c>
      <c r="B124" s="10" t="s">
        <v>210</v>
      </c>
      <c r="C124" s="15">
        <v>3421.8</v>
      </c>
      <c r="D124" s="15">
        <v>0</v>
      </c>
      <c r="E124" s="15">
        <v>0</v>
      </c>
      <c r="F124" s="15">
        <v>0</v>
      </c>
      <c r="G124" s="15">
        <v>243</v>
      </c>
      <c r="H124" s="15">
        <v>156.5</v>
      </c>
      <c r="I124" s="15">
        <v>73.040000000000006</v>
      </c>
      <c r="J124" s="15">
        <f t="shared" si="7"/>
        <v>3894.34</v>
      </c>
      <c r="K124" s="15">
        <v>0</v>
      </c>
      <c r="L124" s="15">
        <v>332.12</v>
      </c>
      <c r="M124" s="15">
        <v>1958.22</v>
      </c>
      <c r="N124" s="15">
        <f>SUM(L124+M124)</f>
        <v>2290.34</v>
      </c>
      <c r="O124" s="15">
        <f>SUM(J124-N124)</f>
        <v>1604</v>
      </c>
    </row>
    <row r="125" spans="1:15">
      <c r="A125" s="14" t="s">
        <v>211</v>
      </c>
      <c r="B125" s="10" t="s">
        <v>212</v>
      </c>
      <c r="C125" s="15">
        <v>3421.8</v>
      </c>
      <c r="D125" s="15">
        <v>0</v>
      </c>
      <c r="E125" s="15">
        <v>0</v>
      </c>
      <c r="F125" s="15">
        <v>0</v>
      </c>
      <c r="G125" s="15">
        <v>243</v>
      </c>
      <c r="H125" s="15">
        <v>156.5</v>
      </c>
      <c r="I125" s="15">
        <v>73.040000000000006</v>
      </c>
      <c r="J125" s="15">
        <f t="shared" si="7"/>
        <v>3894.34</v>
      </c>
      <c r="K125" s="15">
        <v>0</v>
      </c>
      <c r="L125" s="15">
        <v>332.12</v>
      </c>
      <c r="M125" s="15">
        <v>1997.82</v>
      </c>
      <c r="N125" s="15">
        <f>SUM(L125+M125)</f>
        <v>2329.94</v>
      </c>
      <c r="O125" s="15">
        <f>SUM(J125-N125)</f>
        <v>1564.4</v>
      </c>
    </row>
    <row r="126" spans="1:15">
      <c r="A126" s="14" t="s">
        <v>213</v>
      </c>
      <c r="B126" s="10" t="s">
        <v>214</v>
      </c>
      <c r="C126" s="15">
        <v>3421.8</v>
      </c>
      <c r="D126" s="15">
        <v>0</v>
      </c>
      <c r="E126" s="15">
        <v>0</v>
      </c>
      <c r="F126" s="15">
        <v>0</v>
      </c>
      <c r="G126" s="15">
        <v>243</v>
      </c>
      <c r="H126" s="15">
        <v>156.5</v>
      </c>
      <c r="I126" s="15">
        <v>73.040000000000006</v>
      </c>
      <c r="J126" s="15">
        <f t="shared" si="7"/>
        <v>3894.34</v>
      </c>
      <c r="K126" s="15">
        <v>0</v>
      </c>
      <c r="L126" s="15">
        <v>332.12</v>
      </c>
      <c r="M126" s="15">
        <v>1568.62</v>
      </c>
      <c r="N126" s="15">
        <f>SUM(L126+M126)</f>
        <v>1900.7399999999998</v>
      </c>
      <c r="O126" s="15">
        <f>SUM(J126-N126)</f>
        <v>1993.6000000000004</v>
      </c>
    </row>
    <row r="127" spans="1:15">
      <c r="A127" s="14" t="s">
        <v>215</v>
      </c>
      <c r="B127" s="10" t="s">
        <v>216</v>
      </c>
      <c r="C127" s="15">
        <v>3421.8</v>
      </c>
      <c r="D127" s="15">
        <v>0</v>
      </c>
      <c r="E127" s="15">
        <v>0</v>
      </c>
      <c r="F127" s="15">
        <v>0</v>
      </c>
      <c r="G127" s="15">
        <v>243</v>
      </c>
      <c r="H127" s="15">
        <v>156.5</v>
      </c>
      <c r="I127" s="15">
        <v>73.040000000000006</v>
      </c>
      <c r="J127" s="15">
        <f t="shared" si="7"/>
        <v>3894.34</v>
      </c>
      <c r="K127" s="15">
        <v>0</v>
      </c>
      <c r="L127" s="15">
        <v>332.12</v>
      </c>
      <c r="M127" s="15">
        <v>2051.8199999999997</v>
      </c>
      <c r="N127" s="15">
        <f>SUM(L127+M127)</f>
        <v>2383.9399999999996</v>
      </c>
      <c r="O127" s="15">
        <f>SUM(J127-N127)</f>
        <v>1510.4000000000005</v>
      </c>
    </row>
    <row r="128" spans="1:15">
      <c r="A128" s="14" t="s">
        <v>217</v>
      </c>
      <c r="B128" s="10" t="s">
        <v>218</v>
      </c>
      <c r="C128" s="15">
        <v>3421.8</v>
      </c>
      <c r="D128" s="15">
        <v>0</v>
      </c>
      <c r="E128" s="15">
        <v>0</v>
      </c>
      <c r="F128" s="15">
        <v>0</v>
      </c>
      <c r="G128" s="15">
        <v>243</v>
      </c>
      <c r="H128" s="15">
        <v>156.5</v>
      </c>
      <c r="I128" s="15">
        <v>73.040000000000006</v>
      </c>
      <c r="J128" s="15">
        <f t="shared" si="7"/>
        <v>3894.34</v>
      </c>
      <c r="K128" s="15">
        <v>0</v>
      </c>
      <c r="L128" s="15">
        <v>332.12</v>
      </c>
      <c r="M128" s="15">
        <v>2051.8199999999997</v>
      </c>
      <c r="N128" s="15">
        <f>SUM(L128+M128)</f>
        <v>2383.9399999999996</v>
      </c>
      <c r="O128" s="15">
        <f>SUM(J128-N128)</f>
        <v>1510.4000000000005</v>
      </c>
    </row>
    <row r="129" spans="1:15">
      <c r="A129" s="14" t="s">
        <v>219</v>
      </c>
      <c r="B129" s="10" t="s">
        <v>220</v>
      </c>
      <c r="C129" s="15">
        <v>3421.8</v>
      </c>
      <c r="D129" s="15">
        <v>0</v>
      </c>
      <c r="E129" s="15">
        <v>0</v>
      </c>
      <c r="F129" s="15">
        <v>0</v>
      </c>
      <c r="G129" s="15">
        <v>243</v>
      </c>
      <c r="H129" s="15">
        <v>156.5</v>
      </c>
      <c r="I129" s="15">
        <v>73.040000000000006</v>
      </c>
      <c r="J129" s="15">
        <f t="shared" si="7"/>
        <v>3894.34</v>
      </c>
      <c r="K129" s="15">
        <v>0</v>
      </c>
      <c r="L129" s="15">
        <v>332.12</v>
      </c>
      <c r="M129" s="15">
        <v>1512.82</v>
      </c>
      <c r="N129" s="15">
        <f>SUM(L129+M129)</f>
        <v>1844.94</v>
      </c>
      <c r="O129" s="15">
        <f>SUM(J129-N129)</f>
        <v>2049.4</v>
      </c>
    </row>
    <row r="130" spans="1:15">
      <c r="A130" s="14" t="s">
        <v>221</v>
      </c>
      <c r="B130" s="10" t="s">
        <v>222</v>
      </c>
      <c r="C130" s="15">
        <v>6493.2</v>
      </c>
      <c r="D130" s="15">
        <v>0</v>
      </c>
      <c r="E130" s="15">
        <v>0</v>
      </c>
      <c r="F130" s="15">
        <v>0</v>
      </c>
      <c r="G130" s="15">
        <v>344.01</v>
      </c>
      <c r="H130" s="15">
        <v>279.51</v>
      </c>
      <c r="I130" s="15">
        <v>0</v>
      </c>
      <c r="J130" s="15">
        <f t="shared" si="7"/>
        <v>7116.72</v>
      </c>
      <c r="K130" s="15">
        <v>0</v>
      </c>
      <c r="L130" s="15">
        <v>972.87</v>
      </c>
      <c r="M130" s="15">
        <v>1163.6500000000001</v>
      </c>
      <c r="N130" s="15">
        <f>SUM(L130+M130)</f>
        <v>2136.52</v>
      </c>
      <c r="O130" s="15">
        <f>SUM(J130-N130)</f>
        <v>4980.2000000000007</v>
      </c>
    </row>
    <row r="131" spans="1:15">
      <c r="A131" s="11"/>
      <c r="B131" s="16" t="s">
        <v>14</v>
      </c>
      <c r="C131" s="17">
        <f>SUM(C116:C130)</f>
        <v>69094.050000000032</v>
      </c>
      <c r="D131" s="17">
        <f t="shared" ref="D131:O131" si="8">SUM(D116:D130)</f>
        <v>0</v>
      </c>
      <c r="E131" s="17">
        <f t="shared" si="8"/>
        <v>162.94</v>
      </c>
      <c r="F131" s="17">
        <f t="shared" si="8"/>
        <v>0</v>
      </c>
      <c r="G131" s="17">
        <f t="shared" si="8"/>
        <v>4110.6899999999996</v>
      </c>
      <c r="H131" s="17">
        <f t="shared" si="8"/>
        <v>2796.8199999999997</v>
      </c>
      <c r="I131" s="17">
        <f t="shared" si="8"/>
        <v>1059.08</v>
      </c>
      <c r="J131" s="17">
        <f t="shared" si="8"/>
        <v>77223.579999999973</v>
      </c>
      <c r="K131" s="17">
        <f t="shared" si="8"/>
        <v>0</v>
      </c>
      <c r="L131" s="17">
        <f t="shared" si="8"/>
        <v>8863.85</v>
      </c>
      <c r="M131" s="17">
        <v>25403.93</v>
      </c>
      <c r="N131" s="17">
        <f t="shared" si="8"/>
        <v>34267.779999999992</v>
      </c>
      <c r="O131" s="17">
        <f t="shared" si="8"/>
        <v>42955.8</v>
      </c>
    </row>
    <row r="132" spans="1:15">
      <c r="A132" s="1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13" t="s">
        <v>240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14" t="s">
        <v>223</v>
      </c>
      <c r="B134" s="10" t="s">
        <v>224</v>
      </c>
      <c r="C134" s="15">
        <v>4036.95</v>
      </c>
      <c r="D134" s="15">
        <v>0</v>
      </c>
      <c r="E134" s="15">
        <v>0</v>
      </c>
      <c r="F134" s="15">
        <v>0</v>
      </c>
      <c r="G134" s="15">
        <v>250.65</v>
      </c>
      <c r="H134" s="15">
        <v>166.62</v>
      </c>
      <c r="I134" s="15">
        <v>0</v>
      </c>
      <c r="J134" s="15">
        <f t="shared" ref="J134" si="9">SUM(C134:I134)</f>
        <v>4454.2199999999993</v>
      </c>
      <c r="K134" s="15">
        <v>0</v>
      </c>
      <c r="L134" s="15">
        <v>425.74</v>
      </c>
      <c r="M134" s="15">
        <v>0.08</v>
      </c>
      <c r="N134" s="15">
        <f>SUM(L134+M134)</f>
        <v>425.82</v>
      </c>
      <c r="O134" s="15">
        <f>SUM(J134-N134)</f>
        <v>4028.3999999999992</v>
      </c>
    </row>
    <row r="135" spans="1:15">
      <c r="A135" s="11"/>
      <c r="B135" s="16" t="s">
        <v>14</v>
      </c>
      <c r="C135" s="17">
        <f>SUM(C134)</f>
        <v>4036.95</v>
      </c>
      <c r="D135" s="17">
        <f t="shared" ref="D135:O135" si="10">SUM(D134)</f>
        <v>0</v>
      </c>
      <c r="E135" s="17">
        <f t="shared" si="10"/>
        <v>0</v>
      </c>
      <c r="F135" s="17">
        <f t="shared" si="10"/>
        <v>0</v>
      </c>
      <c r="G135" s="17">
        <f t="shared" si="10"/>
        <v>250.65</v>
      </c>
      <c r="H135" s="17">
        <f t="shared" si="10"/>
        <v>166.62</v>
      </c>
      <c r="I135" s="17">
        <f t="shared" si="10"/>
        <v>0</v>
      </c>
      <c r="J135" s="17">
        <f t="shared" si="10"/>
        <v>4454.2199999999993</v>
      </c>
      <c r="K135" s="17">
        <f t="shared" si="10"/>
        <v>0</v>
      </c>
      <c r="L135" s="17">
        <f t="shared" si="10"/>
        <v>425.74</v>
      </c>
      <c r="M135" s="17">
        <v>0.08</v>
      </c>
      <c r="N135" s="17">
        <f t="shared" si="10"/>
        <v>425.82</v>
      </c>
      <c r="O135" s="17">
        <f t="shared" si="10"/>
        <v>4028.3999999999992</v>
      </c>
    </row>
    <row r="136" spans="1:15">
      <c r="A136" s="1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>
      <c r="A137" s="16" t="s">
        <v>227</v>
      </c>
      <c r="B137" s="10" t="s">
        <v>228</v>
      </c>
      <c r="C137" s="17">
        <f>SUM(C13+C37+C98+C113+C131+C135)</f>
        <v>523849.05000000005</v>
      </c>
      <c r="D137" s="17">
        <f t="shared" ref="D137:O137" si="11">SUM(D13+D37+D98+D113+D131+D135)</f>
        <v>506.47</v>
      </c>
      <c r="E137" s="17">
        <f t="shared" si="11"/>
        <v>3223.19</v>
      </c>
      <c r="F137" s="17">
        <f t="shared" si="11"/>
        <v>419.63</v>
      </c>
      <c r="G137" s="17">
        <f t="shared" si="11"/>
        <v>28932.500000000007</v>
      </c>
      <c r="H137" s="17">
        <f t="shared" si="11"/>
        <v>19649.209999999995</v>
      </c>
      <c r="I137" s="17">
        <f t="shared" si="11"/>
        <v>11065.560000000003</v>
      </c>
      <c r="J137" s="17">
        <f t="shared" si="11"/>
        <v>587645.6100000001</v>
      </c>
      <c r="K137" s="17">
        <f t="shared" si="11"/>
        <v>0</v>
      </c>
      <c r="L137" s="17">
        <f t="shared" si="11"/>
        <v>69392.310000000012</v>
      </c>
      <c r="M137" s="17">
        <v>196879.48399999997</v>
      </c>
      <c r="N137" s="17">
        <f t="shared" si="11"/>
        <v>266271.79399999999</v>
      </c>
      <c r="O137" s="17">
        <f t="shared" si="11"/>
        <v>321373.81599999999</v>
      </c>
    </row>
    <row r="139" spans="1:15">
      <c r="C139" s="1" t="s">
        <v>228</v>
      </c>
      <c r="D139" s="1" t="s">
        <v>228</v>
      </c>
      <c r="E139" s="1" t="s">
        <v>228</v>
      </c>
      <c r="F139" s="1" t="s">
        <v>228</v>
      </c>
      <c r="G139" s="1" t="s">
        <v>228</v>
      </c>
      <c r="H139" s="1" t="s">
        <v>228</v>
      </c>
      <c r="I139" s="1" t="s">
        <v>228</v>
      </c>
      <c r="J139" s="1" t="s">
        <v>228</v>
      </c>
      <c r="K139" s="1" t="s">
        <v>228</v>
      </c>
      <c r="L139" s="1" t="s">
        <v>228</v>
      </c>
      <c r="N139" s="1" t="s">
        <v>228</v>
      </c>
      <c r="O139" s="1" t="s">
        <v>228</v>
      </c>
    </row>
    <row r="140" spans="1:15">
      <c r="A140" s="2" t="s">
        <v>228</v>
      </c>
      <c r="B140" s="1" t="s">
        <v>228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</sheetData>
  <mergeCells count="4">
    <mergeCell ref="A1:O1"/>
    <mergeCell ref="A3:O3"/>
    <mergeCell ref="A5:O5"/>
    <mergeCell ref="A2:I2"/>
  </mergeCells>
  <pageMargins left="0.7" right="0.7" top="0.75" bottom="0.75" header="0.3" footer="0.3"/>
  <pageSetup orientation="landscape" verticalDpi="0" r:id="rId1"/>
  <ignoredErrors>
    <ignoredError sqref="A134 A116:A130 A102:A112 A40:A97 A16:A36 A10:A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2017-01-17T15:27:10Z</dcterms:created>
  <dcterms:modified xsi:type="dcterms:W3CDTF">2017-01-17T16:29:26Z</dcterms:modified>
</cp:coreProperties>
</file>