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77" i="1" l="1"/>
  <c r="O176" i="1"/>
  <c r="T176" i="1"/>
  <c r="I177" i="1"/>
  <c r="O175" i="1"/>
  <c r="T175" i="1" s="1"/>
  <c r="P64" i="2"/>
  <c r="I64" i="2"/>
  <c r="O63" i="2"/>
  <c r="T63" i="2" s="1"/>
  <c r="O62" i="2"/>
  <c r="T62" i="2" s="1"/>
  <c r="O61" i="2"/>
  <c r="T61" i="2" s="1"/>
  <c r="P35" i="1" l="1"/>
  <c r="I35" i="1"/>
  <c r="P50" i="1"/>
  <c r="I50" i="1"/>
  <c r="P56" i="1"/>
  <c r="I56" i="1"/>
  <c r="P114" i="1"/>
  <c r="M114" i="1"/>
  <c r="J114" i="1"/>
  <c r="I114" i="1"/>
  <c r="P145" i="1"/>
  <c r="J145" i="1"/>
  <c r="I145" i="1"/>
  <c r="P177" i="1"/>
  <c r="Q21" i="2"/>
  <c r="P21" i="2"/>
  <c r="I21" i="2"/>
  <c r="J64" i="2"/>
  <c r="O60" i="2"/>
  <c r="T60" i="2" s="1"/>
  <c r="O59" i="2"/>
  <c r="T59" i="2" s="1"/>
  <c r="O174" i="1"/>
  <c r="T174" i="1" s="1"/>
  <c r="I116" i="1" l="1"/>
  <c r="P116" i="1"/>
  <c r="L114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6" i="1" l="1"/>
  <c r="J116" i="1"/>
  <c r="O58" i="2"/>
  <c r="T58" i="2" s="1"/>
  <c r="O57" i="2"/>
  <c r="T57" i="2" s="1"/>
  <c r="M64" i="2" l="1"/>
  <c r="O56" i="2"/>
  <c r="T56" i="2" s="1"/>
  <c r="O55" i="2"/>
  <c r="T55" i="2" l="1"/>
  <c r="O54" i="2" l="1"/>
  <c r="T54" i="2" s="1"/>
  <c r="O93" i="1"/>
  <c r="T93" i="1" s="1"/>
  <c r="O53" i="2"/>
  <c r="T53" i="2" l="1"/>
  <c r="O52" i="2"/>
  <c r="T52" i="2" s="1"/>
  <c r="O51" i="2"/>
  <c r="T51" i="2" s="1"/>
  <c r="O20" i="2" l="1"/>
  <c r="T20" i="2" s="1"/>
  <c r="O173" i="1"/>
  <c r="T173" i="1" s="1"/>
  <c r="O50" i="2" l="1"/>
  <c r="T50" i="2" s="1"/>
  <c r="O155" i="1"/>
  <c r="T155" i="1" s="1"/>
  <c r="O6" i="2"/>
  <c r="T6" i="2" l="1"/>
  <c r="O39" i="2"/>
  <c r="T39" i="2" l="1"/>
  <c r="O49" i="2"/>
  <c r="T49" i="2" s="1"/>
  <c r="O48" i="2"/>
  <c r="T48" i="2" s="1"/>
  <c r="M21" i="2"/>
  <c r="L21" i="2" l="1"/>
  <c r="O14" i="2" l="1"/>
  <c r="T14" i="2" s="1"/>
  <c r="O13" i="2" l="1"/>
  <c r="T13" i="2" s="1"/>
  <c r="O172" i="1" l="1"/>
  <c r="O46" i="2"/>
  <c r="T46" i="2" s="1"/>
  <c r="O47" i="2"/>
  <c r="O171" i="1"/>
  <c r="T171" i="1" s="1"/>
  <c r="T47" i="2" l="1"/>
  <c r="T172" i="1"/>
  <c r="O170" i="1" l="1"/>
  <c r="T170" i="1" s="1"/>
  <c r="O46" i="1"/>
  <c r="T46" i="1" s="1"/>
  <c r="O91" i="1"/>
  <c r="O169" i="1"/>
  <c r="T169" i="1" s="1"/>
  <c r="T91" i="1" l="1"/>
  <c r="O168" i="1"/>
  <c r="T168" i="1" s="1"/>
  <c r="O12" i="2" l="1"/>
  <c r="T12" i="2" s="1"/>
  <c r="O72" i="1"/>
  <c r="O73" i="1"/>
  <c r="O74" i="1"/>
  <c r="O75" i="1"/>
  <c r="O76" i="1"/>
  <c r="O77" i="1"/>
  <c r="O78" i="1"/>
  <c r="O79" i="1"/>
  <c r="O80" i="1"/>
  <c r="O81" i="1"/>
  <c r="O82" i="1"/>
  <c r="O83" i="1"/>
  <c r="O69" i="1" l="1"/>
  <c r="T69" i="1" s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O64" i="1" l="1"/>
  <c r="T64" i="1" s="1"/>
  <c r="O63" i="1"/>
  <c r="T63" i="1" s="1"/>
  <c r="O60" i="1"/>
  <c r="T60" i="1" s="1"/>
  <c r="O54" i="1"/>
  <c r="T54" i="1" s="1"/>
  <c r="T31" i="1"/>
  <c r="O9" i="1" l="1"/>
  <c r="T9" i="1" l="1"/>
  <c r="O154" i="1"/>
  <c r="T154" i="1" s="1"/>
  <c r="O156" i="1"/>
  <c r="T156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53" i="1"/>
  <c r="O177" i="1" s="1"/>
  <c r="K177" i="1"/>
  <c r="L177" i="1"/>
  <c r="M177" i="1"/>
  <c r="N177" i="1"/>
  <c r="Q177" i="1"/>
  <c r="R177" i="1"/>
  <c r="S177" i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31" i="1"/>
  <c r="K145" i="1"/>
  <c r="L145" i="1"/>
  <c r="M145" i="1"/>
  <c r="N145" i="1"/>
  <c r="Q145" i="1"/>
  <c r="R145" i="1"/>
  <c r="S145" i="1"/>
  <c r="O61" i="1"/>
  <c r="T61" i="1" s="1"/>
  <c r="O62" i="1"/>
  <c r="T62" i="1" s="1"/>
  <c r="O65" i="1"/>
  <c r="T65" i="1" s="1"/>
  <c r="O66" i="1"/>
  <c r="T66" i="1" s="1"/>
  <c r="O67" i="1"/>
  <c r="T67" i="1" s="1"/>
  <c r="O68" i="1"/>
  <c r="T68" i="1" s="1"/>
  <c r="O70" i="1"/>
  <c r="T70" i="1" s="1"/>
  <c r="O71" i="1"/>
  <c r="T71" i="1" s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O50" i="1" l="1"/>
  <c r="O56" i="1"/>
  <c r="O114" i="1"/>
  <c r="O145" i="1"/>
  <c r="O35" i="1"/>
  <c r="T35" i="1"/>
  <c r="T153" i="1"/>
  <c r="T177" i="1" s="1"/>
  <c r="T53" i="1"/>
  <c r="T56" i="1" s="1"/>
  <c r="T59" i="1"/>
  <c r="T131" i="1"/>
  <c r="T145" i="1" s="1"/>
  <c r="L116" i="1"/>
  <c r="T113" i="1"/>
  <c r="R116" i="1"/>
  <c r="N116" i="1"/>
  <c r="S116" i="1"/>
  <c r="Q116" i="1"/>
  <c r="K116" i="1"/>
  <c r="T38" i="1"/>
  <c r="T50" i="1" s="1"/>
  <c r="O45" i="2"/>
  <c r="T45" i="2" s="1"/>
  <c r="O44" i="2"/>
  <c r="T44" i="2" s="1"/>
  <c r="O43" i="2"/>
  <c r="T43" i="2" s="1"/>
  <c r="O42" i="2"/>
  <c r="O41" i="2"/>
  <c r="O40" i="2"/>
  <c r="S21" i="2"/>
  <c r="R21" i="2"/>
  <c r="N21" i="2"/>
  <c r="K21" i="2"/>
  <c r="J21" i="2"/>
  <c r="O19" i="2"/>
  <c r="T19" i="2" s="1"/>
  <c r="O18" i="2"/>
  <c r="T18" i="2" s="1"/>
  <c r="O17" i="2"/>
  <c r="T17" i="2" s="1"/>
  <c r="O16" i="2"/>
  <c r="T16" i="2" s="1"/>
  <c r="O15" i="2"/>
  <c r="T15" i="2" s="1"/>
  <c r="O11" i="2"/>
  <c r="T11" i="2" s="1"/>
  <c r="O10" i="2"/>
  <c r="T10" i="2" s="1"/>
  <c r="O9" i="2"/>
  <c r="T9" i="2" s="1"/>
  <c r="O8" i="2"/>
  <c r="T8" i="2" s="1"/>
  <c r="O7" i="2"/>
  <c r="O64" i="2" l="1"/>
  <c r="O21" i="2"/>
  <c r="O116" i="1"/>
  <c r="T114" i="1"/>
  <c r="T116" i="1" s="1"/>
  <c r="T42" i="2"/>
  <c r="T41" i="2"/>
  <c r="T7" i="2"/>
  <c r="T21" i="2" s="1"/>
  <c r="T40" i="2"/>
  <c r="T64" i="2" l="1"/>
  <c r="U68" i="2" s="1"/>
</calcChain>
</file>

<file path=xl/comments1.xml><?xml version="1.0" encoding="utf-8"?>
<comments xmlns="http://schemas.openxmlformats.org/spreadsheetml/2006/main">
  <authors>
    <author>OFICILIA MAYOR</author>
  </authors>
  <commentList>
    <comment ref="C72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SOLO SE LE PAGARA
5 DIAS CON EL 100% 1093.75
10 DIAS CON EL 60% 1,312.50 </t>
        </r>
      </text>
    </comment>
  </commentList>
</comments>
</file>

<file path=xl/sharedStrings.xml><?xml version="1.0" encoding="utf-8"?>
<sst xmlns="http://schemas.openxmlformats.org/spreadsheetml/2006/main" count="1474" uniqueCount="515">
  <si>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</si>
  <si>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</si>
  <si>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</si>
  <si>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</si>
  <si>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</si>
  <si>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</si>
  <si>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</si>
  <si>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</si>
  <si>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</si>
  <si>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</si>
  <si>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</si>
  <si>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</si>
  <si>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</si>
  <si>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</si>
  <si>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</si>
  <si>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</si>
  <si>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</si>
  <si>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</si>
  <si>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</si>
  <si>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</si>
  <si>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</si>
  <si>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</si>
  <si>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</si>
  <si>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</si>
  <si>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</si>
  <si>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</si>
  <si>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</si>
  <si>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</si>
  <si>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</si>
  <si>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</si>
  <si>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</si>
  <si>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</si>
  <si>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</si>
  <si>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</si>
  <si>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</si>
  <si>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</si>
  <si>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</si>
  <si>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</si>
  <si>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</si>
  <si>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</si>
  <si>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</si>
  <si>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</si>
  <si>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</si>
  <si>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</si>
  <si>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</si>
  <si>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</si>
  <si>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</si>
  <si>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</si>
  <si>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</si>
  <si>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</si>
  <si>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</si>
  <si>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</si>
  <si>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</si>
  <si>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</si>
  <si>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</si>
  <si>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</si>
  <si>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</si>
  <si>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</si>
  <si>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</si>
  <si>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</si>
  <si>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</si>
  <si>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</si>
  <si>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</si>
  <si>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</si>
  <si>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</si>
  <si>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</si>
  <si>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</si>
  <si>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</si>
  <si>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</si>
  <si>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</si>
  <si>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</si>
  <si>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</si>
  <si>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</si>
  <si>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</si>
  <si>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</si>
  <si>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</si>
  <si>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</si>
  <si>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</si>
  <si>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</si>
  <si>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</si>
  <si>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</si>
  <si>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</si>
  <si>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</si>
  <si>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</si>
  <si>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</si>
  <si>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</si>
  <si>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</si>
  <si>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</si>
  <si>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</si>
  <si>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</si>
  <si>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</si>
  <si>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</si>
  <si>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</si>
  <si>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</si>
  <si>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</si>
  <si>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</si>
  <si>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</si>
  <si>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</si>
  <si>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</si>
  <si>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</si>
  <si>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</si>
  <si>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</si>
  <si>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</si>
  <si>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</si>
  <si>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</si>
  <si>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</si>
  <si>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</si>
  <si>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</si>
  <si>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</si>
  <si>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</si>
  <si>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</si>
  <si>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</si>
  <si>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</si>
  <si>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</si>
  <si>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</si>
  <si>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</si>
  <si>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</si>
  <si>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</si>
  <si>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</si>
  <si>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</si>
  <si>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</si>
  <si>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</si>
  <si>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</si>
  <si>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</si>
  <si>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</si>
  <si>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</si>
  <si>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</si>
  <si>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</si>
  <si>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</si>
  <si>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</si>
  <si>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</si>
  <si>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</si>
  <si>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</si>
  <si>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</si>
  <si>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</si>
  <si>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</si>
  <si>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</si>
  <si>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</si>
  <si>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</si>
  <si>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</si>
  <si>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</si>
  <si>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</si>
  <si>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</si>
  <si>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</si>
  <si>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</si>
  <si>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</si>
  <si>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</si>
  <si>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</si>
  <si>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</si>
  <si>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</si>
  <si>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</si>
  <si>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</si>
  <si>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</si>
  <si>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</si>
  <si>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</si>
  <si>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</si>
  <si>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</si>
  <si>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</si>
  <si>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</si>
  <si>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</si>
  <si>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</si>
  <si>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</si>
  <si>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</si>
  <si>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</si>
  <si>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</si>
  <si>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</si>
  <si>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</si>
  <si>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</si>
  <si>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</si>
  <si>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</si>
  <si>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</si>
  <si>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</si>
  <si>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</si>
  <si>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</si>
  <si>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</si>
  <si>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</si>
  <si>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</si>
  <si>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</si>
  <si>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</si>
  <si>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</si>
  <si>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</si>
  <si>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</si>
  <si>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</si>
  <si>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</si>
  <si>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</si>
  <si>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</si>
  <si>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</si>
  <si>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</si>
  <si>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</si>
  <si>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</si>
  <si>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</si>
  <si>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</si>
  <si>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</si>
  <si>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</si>
  <si>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</si>
  <si>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</si>
  <si>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</si>
  <si>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</si>
  <si>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</si>
  <si>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</si>
  <si>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</si>
  <si>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</si>
  <si>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</si>
  <si>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</si>
  <si>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</si>
  <si>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</si>
  <si>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</si>
  <si>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</si>
  <si>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</si>
  <si>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</si>
  <si>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</si>
  <si>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</si>
  <si>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</si>
  <si>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</si>
  <si>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</si>
  <si>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</si>
  <si>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</si>
  <si>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</si>
  <si>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</si>
  <si>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</si>
  <si>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</si>
  <si>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</si>
  <si>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</si>
  <si>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</si>
  <si>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</si>
  <si>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</si>
  <si>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</si>
  <si>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</si>
  <si>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</si>
  <si>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</si>
  <si>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</si>
  <si>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</si>
  <si>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</si>
  <si>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</si>
  <si>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</si>
  <si>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</si>
  <si>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</si>
  <si>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</si>
  <si>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</si>
  <si>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</si>
  <si>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</si>
  <si>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</si>
  <si>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</si>
  <si>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</si>
  <si>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</si>
  <si>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</si>
  <si>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</si>
  <si>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</si>
  <si>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</si>
  <si>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</si>
  <si>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</si>
  <si>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</si>
  <si>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</si>
  <si>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</si>
  <si>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</si>
  <si>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</si>
  <si>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</si>
  <si>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</si>
  <si>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</si>
  <si>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</si>
  <si>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</si>
  <si>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</si>
  <si>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</si>
  <si>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</si>
  <si>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</si>
  <si>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</si>
  <si>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</si>
  <si>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</si>
  <si>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</si>
  <si>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</si>
  <si>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</si>
  <si>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</si>
  <si>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</si>
  <si>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</si>
  <si>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</si>
  <si>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</si>
  <si>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</si>
  <si>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</si>
  <si>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</si>
  <si>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</si>
  <si>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</si>
  <si>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</si>
  <si>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</si>
  <si>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</si>
  <si>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</si>
  <si>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</si>
  <si>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</si>
  <si>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</si>
  <si>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</si>
  <si>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</si>
  <si>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</si>
  <si>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</si>
  <si>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</si>
  <si>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</si>
  <si>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</si>
  <si>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</si>
  <si>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</si>
  <si>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</si>
  <si>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</si>
  <si>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</si>
  <si>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</si>
  <si>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</si>
  <si>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</si>
  <si>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</si>
  <si>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</si>
  <si>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</si>
  <si>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</si>
  <si>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</si>
  <si>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</si>
  <si>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</si>
  <si>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</si>
  <si>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</si>
  <si>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</si>
  <si>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</si>
  <si>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</si>
  <si>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</si>
  <si>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</si>
  <si>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</si>
  <si>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</si>
  <si>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</si>
  <si>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</si>
  <si>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</si>
  <si>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</si>
  <si>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</si>
  <si>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</si>
  <si>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</si>
  <si>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</si>
  <si>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</si>
  <si>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</si>
  <si>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</si>
  <si>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</si>
  <si>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</si>
  <si>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</si>
  <si>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</si>
  <si>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</si>
  <si>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</si>
  <si>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</si>
  <si>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</si>
  <si>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</si>
  <si>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</si>
  <si>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</si>
  <si>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</si>
  <si>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</si>
  <si>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</si>
  <si>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</si>
  <si>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</si>
  <si>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</si>
  <si>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</si>
  <si>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</si>
  <si>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</si>
  <si>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</si>
  <si>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</si>
  <si>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</si>
  <si>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</si>
  <si>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</si>
  <si>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</si>
  <si>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</si>
  <si>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</si>
  <si>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</si>
  <si>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</si>
  <si>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</si>
  <si>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</si>
  <si>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</si>
  <si>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</si>
  <si>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</si>
  <si>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</si>
  <si>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</si>
  <si>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</si>
  <si>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</si>
  <si>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</si>
  <si>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</si>
  <si>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</si>
  <si>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</si>
  <si>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</si>
  <si>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</si>
  <si>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</si>
  <si>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</si>
  <si>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</si>
  <si>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</si>
  <si>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</si>
  <si>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</si>
  <si>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</si>
  <si>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</si>
  <si>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</si>
  <si>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</si>
  <si>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</si>
  <si>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</si>
  <si>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</si>
  <si>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</si>
  <si>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</si>
  <si>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</si>
  <si>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</si>
  <si>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</si>
  <si>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</si>
  <si>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</si>
  <si>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</si>
  <si>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</si>
  <si>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</si>
  <si>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</si>
  <si>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</si>
  <si>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</si>
  <si>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</si>
  <si>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</si>
  <si>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</si>
  <si>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</si>
  <si>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</si>
  <si>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</si>
  <si>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</si>
  <si>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</si>
  <si>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</si>
  <si>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</si>
  <si>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</si>
  <si>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</si>
  <si>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</si>
  <si>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</si>
  <si>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</si>
  <si>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</si>
  <si>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</si>
  <si>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</si>
  <si>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</si>
  <si>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</si>
  <si>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</si>
  <si>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</si>
  <si>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</si>
  <si>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</si>
  <si>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</si>
  <si>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</si>
  <si>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</si>
  <si>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</si>
  <si>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</si>
  <si>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</si>
  <si>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</si>
  <si>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</si>
  <si>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</si>
  <si>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</si>
  <si>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</si>
  <si>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</si>
  <si>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</si>
  <si>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</si>
  <si>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</si>
  <si>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</si>
  <si>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</si>
  <si>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</si>
  <si>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</si>
  <si>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</si>
  <si>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</si>
  <si>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</si>
  <si>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</si>
  <si>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</si>
  <si>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</si>
  <si>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</si>
  <si>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</si>
  <si>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</si>
  <si>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</si>
  <si>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</si>
  <si>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</si>
  <si>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</si>
  <si>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</si>
  <si>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</si>
  <si>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</si>
  <si>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</si>
  <si>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</si>
  <si>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</si>
  <si>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</si>
  <si>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</si>
  <si>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</si>
  <si>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</si>
  <si>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</si>
  <si>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</si>
  <si>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</si>
  <si>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</si>
  <si>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</si>
  <si>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</si>
  <si>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</si>
  <si>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</si>
  <si>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01 DE AGOSTO 2016</t>
  </si>
  <si>
    <t>15 DE NOVIEMBRE 2014</t>
  </si>
  <si>
    <t>PAGO COMO TRABAJADOR EVENTUAL EN EL COMEDOR COMUNITARIO DE EX HACIENDA CORRESPONDIENTE A LA 2 DA QNA DE AGOSTO DE 2016</t>
  </si>
  <si>
    <t>PAGO COMO AUXILIAR DE SERVICIOS GENERALES EVENTUAL CORRESPONDIENTE A LA 2 DA QNA DE AGOSTO DE 2016</t>
  </si>
  <si>
    <t>PAGO COMO AUXILIAR EVENTUAL DE PARQUES Y JARDINES CORRESPONDIENTE A LA 2 DA QNA DE AGOSTO DE 2016</t>
  </si>
  <si>
    <t>PAGO DE SUELDO COMO AUXILIAR DE ASEO PUBLICO EVENTUAL EN LA PLAZA DE EX HACIENDA CORRESPONDIENTE A LA 2 DA QNA DE AGOSTO 2016</t>
  </si>
  <si>
    <t>PAGO DE SUELDO COMO AUXILIAR DE AGUA POTABLE EVENTUAL EN LA COMUNIDAD DE SAN ANTONIO JUANACAXTLE, CORRESPONDIENTE A LA 2 DA QNA DE AGOSTO 2016</t>
  </si>
  <si>
    <t>PAGO COMO AUXILIAR DE ASEO PUBLICO EVENTUAL CORRESPONDIENTE A LA 2  DA QNA DE AGOSTO DE 2016</t>
  </si>
  <si>
    <t>PAGO DE SUELDO COMO AUXILIAR ADMINISTRATIVO EVENTUAL EN EL DEPARTAMENTO DE AGUA POTABLE CORRESPONDIENTE A LA 2 DA QNA DE AGOSTO DE 2016</t>
  </si>
  <si>
    <t>PAGO COMO ELECTRICISTA CORRESPONDIENTE A LA 2 DA QNA DE AGOSTO 2016</t>
  </si>
  <si>
    <t>PAGO COMO EMPEDRADOR CORRESPONDIENTE A LA 2 DA QNA DE AGOSTO 2016</t>
  </si>
  <si>
    <t>PAGO COMO AUXILIAR DE PARQUES Y JARDINES CORRESPONDIENTE A LA 2 DA QNA DE AGOSTO 2016</t>
  </si>
  <si>
    <t>PAGO COMO INTENDENTE EN SERVICIOS MEDICOS CORRESPONDIENTE A LA 2 DA QNA DE AGOSTO DEL 2016</t>
  </si>
  <si>
    <t>PAGO COMO ARCHIVISTA CORRESPONDIENTE A LA 2 DA QNA DE AGOSTO DEL 2016</t>
  </si>
  <si>
    <t>PAGO COMO PARAMEDICO CORRESPONDIENTE A LA 2 DA QNA DE AGOSTO DEL 2016</t>
  </si>
  <si>
    <t>PAGO COMO AUXILIAR DE SERVICIOS GENERALES EVENTUAL CORRESPONDIENTE A LA 2 DA QNA DE AGOSTO 2016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</si>
  <si>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</si>
  <si>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</si>
  <si>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</si>
  <si>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</si>
  <si>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</si>
  <si>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</si>
  <si>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</si>
  <si>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MAYO 2013</t>
  </si>
  <si>
    <t>16 DE OCTUBRE 2011</t>
  </si>
  <si>
    <t>01 DE FEBRERO 2014</t>
  </si>
  <si>
    <t>16 DE FEBRERO 2014</t>
  </si>
  <si>
    <t>01 DE MAYO 2014</t>
  </si>
  <si>
    <t>16 DE MAYO 2012</t>
  </si>
  <si>
    <t>01 DE FEBRERO 2012</t>
  </si>
  <si>
    <t>16 DE AGOSTO 2014</t>
  </si>
  <si>
    <t>01 DE AGOSTO 2014</t>
  </si>
  <si>
    <t>01 DE NOVIEMBRE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</si>
  <si>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</si>
  <si>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</si>
  <si>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</si>
  <si>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</si>
  <si>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</si>
  <si>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>NOMINA CORRESPONDIENTE DEL 01 AL 15 DE SEPTIEMBRE DE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</si>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</sst>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9" fillId="0" borderId="0" xfId="0" applyFont="1" applyFill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43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43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43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43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43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39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78"/>
  <sheetViews>
    <sheetView tabSelected="1" topLeftCell="A97" zoomScale="69" zoomScaleNormal="69" workbookViewId="0">
      <selection activeCell="AD154" sqref="AD154:AD177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306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307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308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402</v>
      </c>
      <c r="H9" s="3" t="s">
        <v>36</v>
      </c>
      <c r="I9" s="8">
        <v>3391.5</v>
      </c>
      <c r="J9" s="16"/>
      <c r="K9" s="27"/>
      <c r="L9" s="63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7"/>
      <c r="W9" s="9"/>
      <c r="X9" s="26" t="s">
        <v>143</v>
      </c>
      <c r="Z9" s="26" t="s">
        <v>33</v>
      </c>
      <c r="AE9" s="63"/>
      <c r="AF9" s="63"/>
      <c r="AG9" s="63"/>
      <c r="AH9" s="63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309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310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311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312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323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324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325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63"/>
      <c r="AF16" s="63"/>
      <c r="AG16" s="62"/>
      <c r="AH16" s="62"/>
    </row>
    <row r="17" spans="2:34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326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3"/>
      <c r="AF17" s="63"/>
      <c r="AG17" s="62"/>
      <c r="AH17" s="62"/>
    </row>
    <row r="18" spans="2:34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327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328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329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59</v>
      </c>
      <c r="D21" s="2" t="s">
        <v>435</v>
      </c>
      <c r="E21" s="2" t="s">
        <v>61</v>
      </c>
      <c r="F21" s="3" t="s">
        <v>38</v>
      </c>
      <c r="G21" s="3" t="s">
        <v>330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331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63"/>
      <c r="AF22" s="63"/>
      <c r="AG22" s="63"/>
      <c r="AH22" s="63"/>
    </row>
    <row r="23" spans="2:34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332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78"/>
      <c r="X23" s="26" t="s">
        <v>68</v>
      </c>
      <c r="Z23" s="26" t="s">
        <v>33</v>
      </c>
      <c r="AE23" s="63"/>
      <c r="AF23" s="63"/>
      <c r="AG23" s="63"/>
      <c r="AH23" s="63"/>
    </row>
    <row r="24" spans="2:34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333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334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335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144</v>
      </c>
      <c r="D27" s="2" t="s">
        <v>35</v>
      </c>
      <c r="E27" s="2" t="s">
        <v>76</v>
      </c>
      <c r="F27" s="3" t="s">
        <v>38</v>
      </c>
      <c r="G27" s="3" t="s">
        <v>336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63"/>
      <c r="AF27" s="63"/>
      <c r="AG27" s="63"/>
      <c r="AH27" s="63"/>
    </row>
    <row r="28" spans="2:34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337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338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63"/>
      <c r="AF29" s="63"/>
      <c r="AG29" s="63"/>
      <c r="AH29" s="63"/>
    </row>
    <row r="30" spans="2:34" ht="15.75" x14ac:dyDescent="0.25">
      <c r="B30" s="26">
        <v>25</v>
      </c>
      <c r="C30" s="1" t="s">
        <v>87</v>
      </c>
      <c r="D30" s="2" t="s">
        <v>70</v>
      </c>
      <c r="E30" s="2" t="s">
        <v>88</v>
      </c>
      <c r="F30" s="3" t="s">
        <v>38</v>
      </c>
      <c r="G30" s="3" t="s">
        <v>339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84</v>
      </c>
      <c r="D31" s="2" t="s">
        <v>35</v>
      </c>
      <c r="E31" s="2" t="s">
        <v>88</v>
      </c>
      <c r="F31" s="3" t="s">
        <v>38</v>
      </c>
      <c r="G31" s="3" t="s">
        <v>340</v>
      </c>
      <c r="H31" s="3" t="s">
        <v>36</v>
      </c>
      <c r="I31" s="5">
        <v>2866.5</v>
      </c>
      <c r="J31" s="4"/>
      <c r="K31" s="27"/>
      <c r="L31" s="49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7"/>
      <c r="X31" s="26" t="s">
        <v>86</v>
      </c>
      <c r="Z31" s="26" t="s">
        <v>33</v>
      </c>
      <c r="AE31" s="63"/>
      <c r="AF31" s="63"/>
      <c r="AG31" s="63"/>
      <c r="AH31" s="63"/>
    </row>
    <row r="32" spans="2:34" ht="15.75" x14ac:dyDescent="0.25">
      <c r="B32" s="26">
        <v>27</v>
      </c>
      <c r="C32" s="1" t="s">
        <v>89</v>
      </c>
      <c r="D32" s="2" t="s">
        <v>78</v>
      </c>
      <c r="E32" s="2" t="s">
        <v>467</v>
      </c>
      <c r="F32" s="3" t="s">
        <v>38</v>
      </c>
      <c r="G32" s="3" t="s">
        <v>341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91</v>
      </c>
      <c r="D33" s="2" t="s">
        <v>70</v>
      </c>
      <c r="E33" s="2" t="s">
        <v>468</v>
      </c>
      <c r="F33" s="3" t="s">
        <v>38</v>
      </c>
      <c r="G33" s="3" t="s">
        <v>342</v>
      </c>
      <c r="H33" s="3" t="s">
        <v>81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92</v>
      </c>
      <c r="D34" s="2" t="s">
        <v>60</v>
      </c>
      <c r="E34" s="2" t="s">
        <v>90</v>
      </c>
      <c r="F34" s="3" t="s">
        <v>38</v>
      </c>
      <c r="G34" s="3" t="s">
        <v>343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93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94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95</v>
      </c>
      <c r="D38" s="2" t="s">
        <v>96</v>
      </c>
      <c r="E38" s="11" t="s">
        <v>97</v>
      </c>
      <c r="F38" s="9" t="s">
        <v>38</v>
      </c>
      <c r="G38" s="3" t="s">
        <v>344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98</v>
      </c>
      <c r="D39" s="2" t="s">
        <v>99</v>
      </c>
      <c r="E39" s="2" t="s">
        <v>94</v>
      </c>
      <c r="F39" s="3" t="s">
        <v>38</v>
      </c>
      <c r="G39" s="3" t="s">
        <v>345</v>
      </c>
      <c r="H39" s="3" t="s">
        <v>81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7"/>
      <c r="W39" s="9"/>
      <c r="X39" s="26" t="s">
        <v>100</v>
      </c>
      <c r="Z39" s="26" t="s">
        <v>33</v>
      </c>
      <c r="AE39" s="63"/>
      <c r="AG39" s="63"/>
      <c r="AH39" s="63"/>
    </row>
    <row r="40" spans="2:36" ht="15.75" x14ac:dyDescent="0.25">
      <c r="B40" s="26">
        <v>32</v>
      </c>
      <c r="C40" s="1" t="s">
        <v>101</v>
      </c>
      <c r="D40" s="2" t="s">
        <v>99</v>
      </c>
      <c r="E40" s="2" t="s">
        <v>94</v>
      </c>
      <c r="F40" s="3" t="s">
        <v>38</v>
      </c>
      <c r="G40" s="3" t="s">
        <v>346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7"/>
      <c r="W40" s="9"/>
      <c r="X40" s="26" t="s">
        <v>102</v>
      </c>
      <c r="Z40" s="26" t="s">
        <v>33</v>
      </c>
      <c r="AE40" s="63"/>
      <c r="AG40" s="63"/>
      <c r="AH40" s="63"/>
    </row>
    <row r="41" spans="2:36" ht="15.75" x14ac:dyDescent="0.25">
      <c r="B41" s="26">
        <v>33</v>
      </c>
      <c r="C41" s="1" t="s">
        <v>103</v>
      </c>
      <c r="D41" s="2" t="s">
        <v>104</v>
      </c>
      <c r="E41" s="2" t="s">
        <v>94</v>
      </c>
      <c r="F41" s="3" t="s">
        <v>38</v>
      </c>
      <c r="G41" s="3" t="s">
        <v>347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105</v>
      </c>
      <c r="Z41" s="26" t="s">
        <v>33</v>
      </c>
      <c r="AE41" s="63"/>
      <c r="AG41" s="63"/>
      <c r="AH41" s="63"/>
    </row>
    <row r="42" spans="2:36" ht="15.75" x14ac:dyDescent="0.25">
      <c r="B42" s="26">
        <v>34</v>
      </c>
      <c r="C42" s="1" t="s">
        <v>106</v>
      </c>
      <c r="D42" s="2" t="s">
        <v>104</v>
      </c>
      <c r="E42" s="2" t="s">
        <v>94</v>
      </c>
      <c r="F42" s="3" t="s">
        <v>38</v>
      </c>
      <c r="G42" s="3" t="s">
        <v>348</v>
      </c>
      <c r="H42" s="3" t="s">
        <v>81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299</v>
      </c>
      <c r="D43" s="2" t="s">
        <v>300</v>
      </c>
      <c r="E43" s="2" t="s">
        <v>94</v>
      </c>
      <c r="F43" s="3" t="s">
        <v>38</v>
      </c>
      <c r="G43" s="3" t="s">
        <v>349</v>
      </c>
      <c r="H43" s="3" t="s">
        <v>36</v>
      </c>
      <c r="I43" s="8">
        <v>2730</v>
      </c>
      <c r="J43" s="16"/>
      <c r="K43" s="27"/>
      <c r="L43" s="49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301</v>
      </c>
      <c r="Z43" s="26" t="s">
        <v>33</v>
      </c>
      <c r="AD43" s="63"/>
      <c r="AE43" s="63"/>
      <c r="AF43" s="63"/>
      <c r="AG43" s="63"/>
      <c r="AH43" s="63"/>
      <c r="AI43" s="63"/>
      <c r="AJ43" s="63"/>
    </row>
    <row r="44" spans="2:36" ht="15.75" x14ac:dyDescent="0.25">
      <c r="B44" s="26">
        <v>36</v>
      </c>
      <c r="C44" s="1" t="s">
        <v>107</v>
      </c>
      <c r="D44" s="2" t="s">
        <v>70</v>
      </c>
      <c r="E44" s="2" t="s">
        <v>108</v>
      </c>
      <c r="F44" s="3" t="s">
        <v>38</v>
      </c>
      <c r="G44" s="3" t="s">
        <v>350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470</v>
      </c>
      <c r="D45" s="2" t="s">
        <v>35</v>
      </c>
      <c r="E45" s="2" t="s">
        <v>108</v>
      </c>
      <c r="F45" s="3" t="s">
        <v>38</v>
      </c>
      <c r="G45" s="3" t="s">
        <v>471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/>
      <c r="Z45" s="26" t="s">
        <v>33</v>
      </c>
    </row>
    <row r="46" spans="2:36" ht="15.75" x14ac:dyDescent="0.25">
      <c r="B46" s="26">
        <v>38</v>
      </c>
      <c r="C46" s="1" t="s">
        <v>423</v>
      </c>
      <c r="D46" s="2" t="s">
        <v>35</v>
      </c>
      <c r="E46" s="2" t="s">
        <v>108</v>
      </c>
      <c r="F46" s="3" t="s">
        <v>38</v>
      </c>
      <c r="G46" s="3" t="s">
        <v>418</v>
      </c>
      <c r="H46" s="3" t="s">
        <v>36</v>
      </c>
      <c r="I46" s="8">
        <v>2866.5</v>
      </c>
      <c r="J46" s="16"/>
      <c r="K46" s="27"/>
      <c r="L46" s="49"/>
      <c r="M46" s="62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421</v>
      </c>
      <c r="Z46" s="26" t="s">
        <v>33</v>
      </c>
      <c r="AD46" s="63"/>
      <c r="AE46" s="63"/>
      <c r="AF46" s="63"/>
      <c r="AG46" s="63"/>
      <c r="AH46" s="63"/>
      <c r="AI46" s="63"/>
      <c r="AJ46" s="63"/>
    </row>
    <row r="47" spans="2:36" ht="15.75" x14ac:dyDescent="0.25">
      <c r="B47" s="26">
        <v>39</v>
      </c>
      <c r="C47" s="1" t="s">
        <v>109</v>
      </c>
      <c r="D47" s="2" t="s">
        <v>110</v>
      </c>
      <c r="E47" s="2" t="s">
        <v>111</v>
      </c>
      <c r="F47" s="3" t="s">
        <v>38</v>
      </c>
      <c r="G47" s="3" t="s">
        <v>351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112</v>
      </c>
      <c r="D48" s="2" t="s">
        <v>70</v>
      </c>
      <c r="E48" s="2" t="s">
        <v>113</v>
      </c>
      <c r="F48" s="3" t="s">
        <v>38</v>
      </c>
      <c r="G48" s="3" t="s">
        <v>352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7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114</v>
      </c>
      <c r="D49" s="2" t="s">
        <v>115</v>
      </c>
      <c r="E49" s="2" t="s">
        <v>113</v>
      </c>
      <c r="F49" s="3" t="s">
        <v>38</v>
      </c>
      <c r="G49" s="3" t="s">
        <v>353</v>
      </c>
      <c r="H49" s="3" t="s">
        <v>81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446</v>
      </c>
      <c r="Z49" s="26" t="s">
        <v>33</v>
      </c>
    </row>
    <row r="50" spans="2:37" ht="15.75" x14ac:dyDescent="0.25">
      <c r="C50" s="45" t="s">
        <v>116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117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118</v>
      </c>
      <c r="D53" s="2" t="s">
        <v>70</v>
      </c>
      <c r="E53" s="2" t="s">
        <v>117</v>
      </c>
      <c r="F53" s="3" t="s">
        <v>38</v>
      </c>
      <c r="G53" s="3" t="s">
        <v>354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119</v>
      </c>
    </row>
    <row r="54" spans="2:37" ht="15.75" x14ac:dyDescent="0.25">
      <c r="B54" s="26">
        <v>43</v>
      </c>
      <c r="C54" s="1" t="s">
        <v>80</v>
      </c>
      <c r="D54" s="2" t="s">
        <v>35</v>
      </c>
      <c r="E54" s="2" t="s">
        <v>117</v>
      </c>
      <c r="F54" s="3" t="s">
        <v>38</v>
      </c>
      <c r="G54" s="3" t="s">
        <v>426</v>
      </c>
      <c r="H54" s="9" t="s">
        <v>81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6"/>
      <c r="W54" s="9"/>
      <c r="X54" s="26" t="s">
        <v>82</v>
      </c>
      <c r="Z54" s="26" t="s">
        <v>33</v>
      </c>
      <c r="AE54" s="63"/>
      <c r="AF54" s="63"/>
      <c r="AG54" s="63"/>
      <c r="AH54" s="63"/>
    </row>
    <row r="55" spans="2:37" ht="15.75" x14ac:dyDescent="0.25">
      <c r="B55" s="26">
        <v>44</v>
      </c>
      <c r="C55" s="1" t="s">
        <v>302</v>
      </c>
      <c r="D55" s="2" t="s">
        <v>463</v>
      </c>
      <c r="E55" s="2" t="s">
        <v>117</v>
      </c>
      <c r="F55" s="3" t="s">
        <v>38</v>
      </c>
      <c r="G55" s="3" t="s">
        <v>427</v>
      </c>
      <c r="H55" s="3" t="s">
        <v>36</v>
      </c>
      <c r="I55" s="5">
        <v>2866.5</v>
      </c>
      <c r="J55" s="4"/>
      <c r="K55" s="27"/>
      <c r="L55" s="49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7"/>
      <c r="X55" s="26" t="s">
        <v>303</v>
      </c>
      <c r="Z55" s="26" t="s">
        <v>119</v>
      </c>
      <c r="AE55" s="63"/>
      <c r="AF55" s="63"/>
      <c r="AG55" s="63"/>
      <c r="AH55" s="63"/>
      <c r="AI55" s="63"/>
      <c r="AJ55" s="63"/>
      <c r="AK55" s="63"/>
    </row>
    <row r="56" spans="2:37" ht="15.75" x14ac:dyDescent="0.25">
      <c r="C56" s="45" t="s">
        <v>120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121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122</v>
      </c>
      <c r="D59" s="2" t="s">
        <v>70</v>
      </c>
      <c r="E59" s="2" t="s">
        <v>123</v>
      </c>
      <c r="F59" s="3" t="s">
        <v>38</v>
      </c>
      <c r="G59" s="3" t="s">
        <v>355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127</v>
      </c>
      <c r="D60" s="2" t="s">
        <v>125</v>
      </c>
      <c r="E60" s="2" t="s">
        <v>123</v>
      </c>
      <c r="F60" s="3" t="s">
        <v>38</v>
      </c>
      <c r="G60" s="3" t="s">
        <v>356</v>
      </c>
      <c r="H60" s="3" t="s">
        <v>36</v>
      </c>
      <c r="I60" s="5">
        <v>3391.5</v>
      </c>
      <c r="J60" s="4"/>
      <c r="K60" s="27"/>
      <c r="L60" s="49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7"/>
      <c r="W60" s="9"/>
      <c r="Z60" s="26" t="s">
        <v>33</v>
      </c>
      <c r="AE60" s="63"/>
      <c r="AF60" s="63"/>
      <c r="AG60" s="63"/>
      <c r="AH60" s="63"/>
    </row>
    <row r="61" spans="2:37" ht="15.75" x14ac:dyDescent="0.25">
      <c r="B61" s="26">
        <v>47</v>
      </c>
      <c r="C61" s="1" t="s">
        <v>124</v>
      </c>
      <c r="D61" s="2" t="s">
        <v>125</v>
      </c>
      <c r="E61" s="2" t="s">
        <v>123</v>
      </c>
      <c r="F61" s="3" t="s">
        <v>38</v>
      </c>
      <c r="G61" s="3" t="s">
        <v>357</v>
      </c>
      <c r="H61" s="3" t="s">
        <v>36</v>
      </c>
      <c r="I61" s="5">
        <v>3096</v>
      </c>
      <c r="J61" s="4"/>
      <c r="K61" s="27"/>
      <c r="L61" s="49"/>
      <c r="N61" s="27"/>
      <c r="O61" s="27">
        <f t="shared" ref="O61:O113" si="14">SUM(I61:N61)</f>
        <v>3096</v>
      </c>
      <c r="P61" s="4">
        <v>107.66</v>
      </c>
      <c r="T61" s="27">
        <f t="shared" ref="T61:T113" si="15">+O61-P61-Q61-R61-S61</f>
        <v>2988.34</v>
      </c>
      <c r="U61" s="32"/>
      <c r="V61" s="47"/>
      <c r="W61" s="47"/>
      <c r="Z61" s="26" t="s">
        <v>33</v>
      </c>
      <c r="AE61" s="63"/>
      <c r="AF61" s="63"/>
      <c r="AG61" s="63"/>
      <c r="AH61" s="63"/>
    </row>
    <row r="62" spans="2:37" ht="15.75" x14ac:dyDescent="0.25">
      <c r="B62" s="26">
        <v>48</v>
      </c>
      <c r="C62" s="1" t="s">
        <v>126</v>
      </c>
      <c r="D62" s="2" t="s">
        <v>125</v>
      </c>
      <c r="E62" s="2" t="s">
        <v>123</v>
      </c>
      <c r="F62" s="3" t="s">
        <v>38</v>
      </c>
      <c r="G62" s="3" t="s">
        <v>358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Z62" s="26" t="s">
        <v>33</v>
      </c>
      <c r="AE62" s="63"/>
      <c r="AF62" s="63"/>
      <c r="AG62" s="63"/>
      <c r="AH62" s="63"/>
    </row>
    <row r="63" spans="2:37" ht="15.75" x14ac:dyDescent="0.25">
      <c r="B63" s="26">
        <v>49</v>
      </c>
      <c r="C63" s="1" t="s">
        <v>134</v>
      </c>
      <c r="D63" s="2" t="s">
        <v>135</v>
      </c>
      <c r="E63" s="2" t="s">
        <v>123</v>
      </c>
      <c r="F63" s="3" t="s">
        <v>38</v>
      </c>
      <c r="G63" s="3" t="s">
        <v>359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Z63" s="26" t="s">
        <v>33</v>
      </c>
      <c r="AE63" s="63"/>
      <c r="AF63" s="63"/>
      <c r="AG63" s="63"/>
      <c r="AH63" s="63"/>
    </row>
    <row r="64" spans="2:37" ht="15.75" x14ac:dyDescent="0.25">
      <c r="B64" s="26">
        <v>50</v>
      </c>
      <c r="C64" s="1" t="s">
        <v>136</v>
      </c>
      <c r="D64" s="2" t="s">
        <v>135</v>
      </c>
      <c r="E64" s="2" t="s">
        <v>123</v>
      </c>
      <c r="F64" s="3" t="s">
        <v>38</v>
      </c>
      <c r="G64" s="3" t="s">
        <v>360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7"/>
      <c r="W64" s="47"/>
      <c r="Z64" s="26" t="s">
        <v>33</v>
      </c>
      <c r="AE64" s="63"/>
      <c r="AF64" s="63"/>
      <c r="AG64" s="63"/>
      <c r="AH64" s="63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123</v>
      </c>
      <c r="F65" s="3" t="s">
        <v>38</v>
      </c>
      <c r="G65" s="3" t="s">
        <v>361</v>
      </c>
      <c r="H65" s="3" t="s">
        <v>130</v>
      </c>
      <c r="I65" s="4">
        <v>2293</v>
      </c>
      <c r="J65" s="4">
        <v>29.35</v>
      </c>
      <c r="K65" s="27"/>
      <c r="L65" s="49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Z65" s="26" t="s">
        <v>33</v>
      </c>
      <c r="AE65" s="63"/>
      <c r="AF65" s="63"/>
      <c r="AG65" s="63"/>
      <c r="AH65" s="63"/>
    </row>
    <row r="66" spans="2:34" ht="15.75" x14ac:dyDescent="0.25">
      <c r="B66" s="26">
        <v>52</v>
      </c>
      <c r="C66" s="1" t="s">
        <v>131</v>
      </c>
      <c r="D66" s="2" t="s">
        <v>129</v>
      </c>
      <c r="E66" s="2" t="s">
        <v>123</v>
      </c>
      <c r="F66" s="3" t="s">
        <v>38</v>
      </c>
      <c r="G66" s="3" t="s">
        <v>362</v>
      </c>
      <c r="H66" s="3" t="s">
        <v>130</v>
      </c>
      <c r="I66" s="5">
        <v>2402</v>
      </c>
      <c r="J66" s="4">
        <v>3.1</v>
      </c>
      <c r="K66" s="27"/>
      <c r="L66" s="49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Z66" s="26" t="s">
        <v>33</v>
      </c>
      <c r="AE66" s="63"/>
      <c r="AF66" s="63"/>
      <c r="AG66" s="63"/>
      <c r="AH66" s="63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123</v>
      </c>
      <c r="F67" s="3" t="s">
        <v>38</v>
      </c>
      <c r="G67" s="3" t="s">
        <v>363</v>
      </c>
      <c r="H67" s="3" t="s">
        <v>130</v>
      </c>
      <c r="I67" s="5">
        <v>2293</v>
      </c>
      <c r="J67" s="4">
        <v>29.35</v>
      </c>
      <c r="K67" s="27"/>
      <c r="L67" s="49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Z67" s="26" t="s">
        <v>33</v>
      </c>
      <c r="AE67" s="63"/>
      <c r="AF67" s="63"/>
      <c r="AG67" s="63"/>
      <c r="AH67" s="63"/>
    </row>
    <row r="68" spans="2:34" ht="15.75" x14ac:dyDescent="0.25">
      <c r="B68" s="26">
        <v>54</v>
      </c>
      <c r="C68" s="1" t="s">
        <v>137</v>
      </c>
      <c r="D68" s="2" t="s">
        <v>70</v>
      </c>
      <c r="E68" s="2" t="s">
        <v>138</v>
      </c>
      <c r="F68" s="3" t="s">
        <v>38</v>
      </c>
      <c r="G68" s="3" t="s">
        <v>364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83</v>
      </c>
      <c r="D69" s="2" t="s">
        <v>35</v>
      </c>
      <c r="E69" s="2" t="s">
        <v>138</v>
      </c>
      <c r="F69" s="3" t="s">
        <v>38</v>
      </c>
      <c r="G69" s="3" t="s">
        <v>365</v>
      </c>
      <c r="H69" s="9" t="s">
        <v>36</v>
      </c>
      <c r="I69" s="4">
        <v>2866.5</v>
      </c>
      <c r="J69" s="4"/>
      <c r="K69" s="27"/>
      <c r="L69" s="49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7"/>
      <c r="W69" s="9"/>
      <c r="Z69" s="26" t="s">
        <v>33</v>
      </c>
      <c r="AE69" s="63"/>
      <c r="AF69" s="63"/>
      <c r="AG69" s="63"/>
      <c r="AH69" s="63"/>
    </row>
    <row r="70" spans="2:34" ht="15.75" x14ac:dyDescent="0.25">
      <c r="B70" s="26">
        <v>56</v>
      </c>
      <c r="C70" s="1" t="s">
        <v>139</v>
      </c>
      <c r="D70" s="2" t="s">
        <v>140</v>
      </c>
      <c r="E70" s="2" t="s">
        <v>138</v>
      </c>
      <c r="F70" s="3" t="s">
        <v>38</v>
      </c>
      <c r="G70" s="3" t="s">
        <v>366</v>
      </c>
      <c r="H70" s="3" t="s">
        <v>81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7"/>
      <c r="W70" s="47"/>
      <c r="Z70" s="26" t="s">
        <v>33</v>
      </c>
      <c r="AE70" s="63"/>
      <c r="AF70" s="63"/>
      <c r="AG70" s="63"/>
      <c r="AH70" s="63"/>
    </row>
    <row r="71" spans="2:34" ht="15.75" x14ac:dyDescent="0.25">
      <c r="B71" s="26">
        <v>57</v>
      </c>
      <c r="C71" s="1" t="s">
        <v>145</v>
      </c>
      <c r="D71" s="2" t="s">
        <v>70</v>
      </c>
      <c r="E71" s="2" t="s">
        <v>146</v>
      </c>
      <c r="F71" s="3" t="s">
        <v>38</v>
      </c>
      <c r="G71" s="3" t="s">
        <v>367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147</v>
      </c>
      <c r="D72" s="2" t="s">
        <v>148</v>
      </c>
      <c r="E72" s="2" t="s">
        <v>149</v>
      </c>
      <c r="F72" s="3" t="s">
        <v>38</v>
      </c>
      <c r="G72" s="3" t="s">
        <v>368</v>
      </c>
      <c r="H72" s="3" t="s">
        <v>81</v>
      </c>
      <c r="I72" s="5">
        <v>2406.25</v>
      </c>
      <c r="J72" s="4"/>
      <c r="K72" s="27"/>
      <c r="L72" s="49"/>
      <c r="N72" s="27"/>
      <c r="O72" s="27">
        <f t="shared" si="14"/>
        <v>2406.25</v>
      </c>
      <c r="P72" s="4">
        <v>132.58000000000001</v>
      </c>
      <c r="T72" s="27">
        <f t="shared" si="15"/>
        <v>2273.67</v>
      </c>
      <c r="U72" s="32"/>
      <c r="V72" s="9"/>
      <c r="W72" s="9"/>
      <c r="X72" s="26" t="s">
        <v>66</v>
      </c>
      <c r="Z72" s="26" t="s">
        <v>33</v>
      </c>
      <c r="AE72" s="63"/>
      <c r="AF72" s="63"/>
      <c r="AG72" s="63"/>
      <c r="AH72" s="63"/>
    </row>
    <row r="73" spans="2:34" ht="15.75" x14ac:dyDescent="0.25">
      <c r="B73" s="26">
        <v>59</v>
      </c>
      <c r="C73" s="1" t="s">
        <v>150</v>
      </c>
      <c r="D73" s="2" t="s">
        <v>148</v>
      </c>
      <c r="E73" s="2" t="s">
        <v>149</v>
      </c>
      <c r="F73" s="3" t="s">
        <v>38</v>
      </c>
      <c r="G73" s="3" t="s">
        <v>369</v>
      </c>
      <c r="H73" s="3" t="s">
        <v>81</v>
      </c>
      <c r="I73" s="5">
        <v>3325</v>
      </c>
      <c r="J73" s="4"/>
      <c r="K73" s="27"/>
      <c r="L73" s="49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Z73" s="26" t="s">
        <v>33</v>
      </c>
      <c r="AF73" s="63"/>
      <c r="AH73" s="63"/>
    </row>
    <row r="74" spans="2:34" ht="15.75" x14ac:dyDescent="0.25">
      <c r="B74" s="26">
        <v>60</v>
      </c>
      <c r="C74" s="1" t="s">
        <v>151</v>
      </c>
      <c r="D74" s="2" t="s">
        <v>148</v>
      </c>
      <c r="E74" s="2" t="s">
        <v>152</v>
      </c>
      <c r="F74" s="3" t="s">
        <v>38</v>
      </c>
      <c r="G74" s="3" t="s">
        <v>370</v>
      </c>
      <c r="H74" s="3" t="s">
        <v>81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7"/>
      <c r="X74" s="26" t="s">
        <v>153</v>
      </c>
      <c r="Z74" s="26" t="s">
        <v>33</v>
      </c>
    </row>
    <row r="75" spans="2:34" ht="15.75" x14ac:dyDescent="0.25">
      <c r="B75" s="26">
        <v>61</v>
      </c>
      <c r="C75" s="1" t="s">
        <v>154</v>
      </c>
      <c r="D75" s="2" t="s">
        <v>155</v>
      </c>
      <c r="E75" s="2" t="s">
        <v>149</v>
      </c>
      <c r="F75" s="3" t="s">
        <v>38</v>
      </c>
      <c r="G75" s="3" t="s">
        <v>371</v>
      </c>
      <c r="H75" s="3" t="s">
        <v>81</v>
      </c>
      <c r="I75" s="5">
        <v>3391.5</v>
      </c>
      <c r="J75" s="4"/>
      <c r="K75" s="27"/>
      <c r="L75" s="49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Z75" s="26" t="s">
        <v>33</v>
      </c>
      <c r="AE75" s="63"/>
      <c r="AF75" s="63"/>
      <c r="AG75" s="63"/>
      <c r="AH75" s="63"/>
    </row>
    <row r="76" spans="2:34" ht="15.75" x14ac:dyDescent="0.25">
      <c r="B76" s="26">
        <v>62</v>
      </c>
      <c r="C76" s="1" t="s">
        <v>156</v>
      </c>
      <c r="D76" s="2" t="s">
        <v>157</v>
      </c>
      <c r="E76" s="2" t="s">
        <v>149</v>
      </c>
      <c r="F76" s="3" t="s">
        <v>38</v>
      </c>
      <c r="G76" s="3" t="s">
        <v>372</v>
      </c>
      <c r="H76" s="3" t="s">
        <v>36</v>
      </c>
      <c r="I76" s="5">
        <v>2866.5</v>
      </c>
      <c r="J76" s="4"/>
      <c r="K76" s="27"/>
      <c r="L76" s="49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Z76" s="26" t="s">
        <v>33</v>
      </c>
      <c r="AE76" s="63"/>
      <c r="AF76" s="63"/>
      <c r="AG76" s="63"/>
      <c r="AH76" s="63"/>
    </row>
    <row r="77" spans="2:34" ht="15.75" x14ac:dyDescent="0.25">
      <c r="B77" s="26">
        <v>63</v>
      </c>
      <c r="C77" s="1" t="s">
        <v>158</v>
      </c>
      <c r="D77" s="2" t="s">
        <v>157</v>
      </c>
      <c r="E77" s="2" t="s">
        <v>149</v>
      </c>
      <c r="F77" s="3" t="s">
        <v>38</v>
      </c>
      <c r="G77" s="3" t="s">
        <v>373</v>
      </c>
      <c r="H77" s="3" t="s">
        <v>36</v>
      </c>
      <c r="I77" s="5">
        <v>2866.5</v>
      </c>
      <c r="J77" s="4"/>
      <c r="K77" s="27"/>
      <c r="L77" s="49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Z77" s="26" t="s">
        <v>33</v>
      </c>
      <c r="AE77" s="63"/>
      <c r="AF77" s="63"/>
      <c r="AG77" s="63"/>
      <c r="AH77" s="63"/>
    </row>
    <row r="78" spans="2:34" ht="15.75" x14ac:dyDescent="0.25">
      <c r="B78" s="26">
        <v>64</v>
      </c>
      <c r="C78" s="1" t="s">
        <v>159</v>
      </c>
      <c r="D78" s="2" t="s">
        <v>157</v>
      </c>
      <c r="E78" s="2" t="s">
        <v>149</v>
      </c>
      <c r="F78" s="3" t="s">
        <v>38</v>
      </c>
      <c r="G78" s="3" t="s">
        <v>374</v>
      </c>
      <c r="H78" s="3" t="s">
        <v>36</v>
      </c>
      <c r="I78" s="5">
        <v>2866.5</v>
      </c>
      <c r="J78" s="4"/>
      <c r="K78" s="27"/>
      <c r="L78" s="49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Z78" s="26" t="s">
        <v>33</v>
      </c>
      <c r="AE78" s="63"/>
      <c r="AF78" s="63"/>
      <c r="AG78" s="63"/>
      <c r="AH78" s="63"/>
    </row>
    <row r="79" spans="2:34" ht="15.75" x14ac:dyDescent="0.25">
      <c r="B79" s="26">
        <v>65</v>
      </c>
      <c r="C79" s="1" t="s">
        <v>162</v>
      </c>
      <c r="D79" s="2" t="s">
        <v>157</v>
      </c>
      <c r="E79" s="2" t="s">
        <v>149</v>
      </c>
      <c r="F79" s="3" t="s">
        <v>38</v>
      </c>
      <c r="G79" s="3" t="s">
        <v>375</v>
      </c>
      <c r="H79" s="3" t="s">
        <v>36</v>
      </c>
      <c r="I79" s="5">
        <v>2866.5</v>
      </c>
      <c r="J79" s="4"/>
      <c r="K79" s="27"/>
      <c r="L79" s="49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Z79" s="26" t="s">
        <v>33</v>
      </c>
      <c r="AE79" s="63"/>
      <c r="AF79" s="63"/>
      <c r="AG79" s="63"/>
      <c r="AH79" s="63"/>
    </row>
    <row r="80" spans="2:34" ht="15.75" x14ac:dyDescent="0.25">
      <c r="B80" s="26">
        <v>66</v>
      </c>
      <c r="C80" s="1" t="s">
        <v>163</v>
      </c>
      <c r="D80" s="2" t="s">
        <v>157</v>
      </c>
      <c r="E80" s="2" t="s">
        <v>149</v>
      </c>
      <c r="F80" s="3" t="s">
        <v>38</v>
      </c>
      <c r="G80" s="3" t="s">
        <v>376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164</v>
      </c>
      <c r="Z80" s="26" t="s">
        <v>33</v>
      </c>
      <c r="AE80" s="63"/>
      <c r="AF80" s="63"/>
      <c r="AG80" s="63"/>
      <c r="AH80" s="63"/>
    </row>
    <row r="81" spans="2:36" ht="15.75" x14ac:dyDescent="0.25">
      <c r="B81" s="26">
        <v>67</v>
      </c>
      <c r="C81" s="1" t="s">
        <v>165</v>
      </c>
      <c r="D81" s="2" t="s">
        <v>157</v>
      </c>
      <c r="E81" s="2" t="s">
        <v>149</v>
      </c>
      <c r="F81" s="3" t="s">
        <v>38</v>
      </c>
      <c r="G81" s="3" t="s">
        <v>377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Z81" s="26" t="s">
        <v>33</v>
      </c>
      <c r="AE81" s="63"/>
      <c r="AF81" s="63"/>
      <c r="AG81" s="63"/>
      <c r="AH81" s="63"/>
    </row>
    <row r="82" spans="2:36" ht="15.75" x14ac:dyDescent="0.25">
      <c r="B82" s="26">
        <v>68</v>
      </c>
      <c r="C82" s="1" t="s">
        <v>166</v>
      </c>
      <c r="D82" s="2" t="s">
        <v>161</v>
      </c>
      <c r="E82" s="2" t="s">
        <v>149</v>
      </c>
      <c r="F82" s="3" t="s">
        <v>38</v>
      </c>
      <c r="G82" s="3" t="s">
        <v>378</v>
      </c>
      <c r="H82" s="3" t="s">
        <v>36</v>
      </c>
      <c r="I82" s="4">
        <v>2866.5</v>
      </c>
      <c r="J82" s="4"/>
      <c r="K82" s="27"/>
      <c r="L82" s="49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167</v>
      </c>
      <c r="Z82" s="26" t="s">
        <v>33</v>
      </c>
      <c r="AE82" s="63"/>
      <c r="AF82" s="63"/>
      <c r="AG82" s="63"/>
      <c r="AH82" s="63"/>
    </row>
    <row r="83" spans="2:36" ht="15.75" x14ac:dyDescent="0.25">
      <c r="B83" s="26">
        <v>69</v>
      </c>
      <c r="C83" s="1" t="s">
        <v>160</v>
      </c>
      <c r="D83" s="2" t="s">
        <v>161</v>
      </c>
      <c r="E83" s="2" t="s">
        <v>149</v>
      </c>
      <c r="F83" s="3" t="s">
        <v>38</v>
      </c>
      <c r="G83" s="3" t="s">
        <v>379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7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168</v>
      </c>
      <c r="D84" s="2" t="s">
        <v>161</v>
      </c>
      <c r="E84" s="2" t="s">
        <v>149</v>
      </c>
      <c r="F84" s="3" t="s">
        <v>38</v>
      </c>
      <c r="G84" s="3" t="s">
        <v>380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169</v>
      </c>
      <c r="D85" s="2" t="s">
        <v>70</v>
      </c>
      <c r="E85" s="2" t="s">
        <v>170</v>
      </c>
      <c r="F85" s="3" t="s">
        <v>38</v>
      </c>
      <c r="G85" s="3" t="s">
        <v>381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171</v>
      </c>
      <c r="D86" s="2" t="s">
        <v>304</v>
      </c>
      <c r="E86" s="2" t="s">
        <v>172</v>
      </c>
      <c r="F86" s="3" t="s">
        <v>38</v>
      </c>
      <c r="G86" s="3" t="s">
        <v>382</v>
      </c>
      <c r="H86" s="3" t="s">
        <v>81</v>
      </c>
      <c r="I86" s="16">
        <v>3554.25</v>
      </c>
      <c r="J86" s="16"/>
      <c r="K86" s="27"/>
      <c r="L86" s="49"/>
      <c r="N86" s="27"/>
      <c r="O86" s="27">
        <f t="shared" si="14"/>
        <v>3554.25</v>
      </c>
      <c r="P86" s="16">
        <v>175.22</v>
      </c>
      <c r="T86" s="27">
        <f t="shared" si="15"/>
        <v>3379.03</v>
      </c>
      <c r="U86" s="32"/>
      <c r="V86" s="3"/>
      <c r="W86" s="3"/>
      <c r="Z86" s="26" t="s">
        <v>33</v>
      </c>
      <c r="AE86" s="63"/>
      <c r="AF86" s="63"/>
      <c r="AG86" s="63"/>
      <c r="AH86" s="63"/>
    </row>
    <row r="87" spans="2:36" ht="15.75" x14ac:dyDescent="0.25">
      <c r="B87" s="26">
        <v>73</v>
      </c>
      <c r="C87" s="1" t="s">
        <v>205</v>
      </c>
      <c r="D87" s="2" t="s">
        <v>304</v>
      </c>
      <c r="E87" s="2" t="s">
        <v>170</v>
      </c>
      <c r="F87" s="3" t="s">
        <v>38</v>
      </c>
      <c r="G87" s="3" t="s">
        <v>403</v>
      </c>
      <c r="H87" s="3" t="s">
        <v>81</v>
      </c>
      <c r="I87" s="5">
        <v>3554.25</v>
      </c>
      <c r="J87" s="4"/>
      <c r="K87" s="27"/>
      <c r="L87" s="49"/>
      <c r="O87" s="27">
        <f t="shared" ref="O87:O93" si="19">SUM(I87:N87)</f>
        <v>3554.25</v>
      </c>
      <c r="P87" s="4">
        <v>175.22</v>
      </c>
      <c r="T87" s="27">
        <f t="shared" ref="T87:T93" si="20">+O87-P87-Q87-R87-S87</f>
        <v>3379.03</v>
      </c>
      <c r="U87" s="25"/>
      <c r="V87" s="21"/>
      <c r="W87" s="47"/>
      <c r="Z87" s="26" t="s">
        <v>33</v>
      </c>
      <c r="AE87" s="63"/>
      <c r="AF87" s="63"/>
      <c r="AG87" s="63"/>
      <c r="AH87" s="63"/>
    </row>
    <row r="88" spans="2:36" ht="15.75" x14ac:dyDescent="0.25">
      <c r="B88" s="26">
        <v>74</v>
      </c>
      <c r="C88" s="1" t="s">
        <v>203</v>
      </c>
      <c r="D88" s="2" t="s">
        <v>305</v>
      </c>
      <c r="E88" s="2" t="s">
        <v>170</v>
      </c>
      <c r="F88" s="3" t="s">
        <v>38</v>
      </c>
      <c r="G88" s="3" t="s">
        <v>404</v>
      </c>
      <c r="H88" s="3" t="s">
        <v>36</v>
      </c>
      <c r="I88" s="5">
        <v>2987.45</v>
      </c>
      <c r="J88" s="4"/>
      <c r="K88" s="27"/>
      <c r="L88" s="49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/>
      <c r="Y88" s="26"/>
      <c r="Z88" s="26" t="s">
        <v>33</v>
      </c>
      <c r="AE88" s="63"/>
      <c r="AF88" s="63"/>
      <c r="AG88" s="63"/>
      <c r="AH88" s="63"/>
    </row>
    <row r="89" spans="2:36" ht="15.75" x14ac:dyDescent="0.25">
      <c r="B89" s="26">
        <v>75</v>
      </c>
      <c r="C89" s="1" t="s">
        <v>204</v>
      </c>
      <c r="D89" s="2" t="s">
        <v>305</v>
      </c>
      <c r="E89" s="2" t="s">
        <v>170</v>
      </c>
      <c r="F89" s="3" t="s">
        <v>38</v>
      </c>
      <c r="G89" s="3" t="s">
        <v>405</v>
      </c>
      <c r="H89" s="3" t="s">
        <v>36</v>
      </c>
      <c r="I89" s="5">
        <v>2987.45</v>
      </c>
      <c r="J89" s="4"/>
      <c r="K89" s="27"/>
      <c r="L89" s="49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/>
      <c r="Y89" s="26"/>
      <c r="Z89" s="26" t="s">
        <v>33</v>
      </c>
      <c r="AE89" s="63"/>
      <c r="AF89" s="63"/>
      <c r="AG89" s="63"/>
      <c r="AH89" s="63"/>
      <c r="AI89" s="63"/>
    </row>
    <row r="90" spans="2:36" ht="15.75" x14ac:dyDescent="0.25">
      <c r="B90" s="26">
        <v>76</v>
      </c>
      <c r="C90" s="1" t="s">
        <v>208</v>
      </c>
      <c r="D90" s="1" t="s">
        <v>305</v>
      </c>
      <c r="E90" s="2" t="s">
        <v>170</v>
      </c>
      <c r="F90" s="3" t="s">
        <v>38</v>
      </c>
      <c r="G90" s="3" t="s">
        <v>406</v>
      </c>
      <c r="H90" s="3" t="s">
        <v>36</v>
      </c>
      <c r="I90" s="5">
        <v>2752</v>
      </c>
      <c r="J90" s="4"/>
      <c r="K90" s="27"/>
      <c r="L90" s="49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7"/>
      <c r="W90" s="47"/>
      <c r="X90" s="26" t="s">
        <v>209</v>
      </c>
      <c r="Z90" s="26" t="s">
        <v>33</v>
      </c>
      <c r="AE90" s="63"/>
      <c r="AF90" s="63"/>
      <c r="AG90" s="63"/>
      <c r="AH90" s="63"/>
    </row>
    <row r="91" spans="2:36" ht="15.75" x14ac:dyDescent="0.25">
      <c r="B91" s="26">
        <v>77</v>
      </c>
      <c r="C91" s="1" t="s">
        <v>411</v>
      </c>
      <c r="D91" s="1" t="s">
        <v>412</v>
      </c>
      <c r="E91" s="2" t="s">
        <v>170</v>
      </c>
      <c r="F91" s="3" t="s">
        <v>38</v>
      </c>
      <c r="G91" s="3" t="s">
        <v>413</v>
      </c>
      <c r="H91" s="3" t="s">
        <v>36</v>
      </c>
      <c r="I91" s="5">
        <v>2000</v>
      </c>
      <c r="J91" s="4">
        <v>71.72</v>
      </c>
      <c r="K91" s="27"/>
      <c r="L91" s="49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7"/>
      <c r="W91" s="47"/>
      <c r="X91" s="26" t="s">
        <v>492</v>
      </c>
      <c r="Z91" s="26" t="s">
        <v>33</v>
      </c>
      <c r="AE91" s="63"/>
      <c r="AF91" s="63"/>
      <c r="AG91" s="63"/>
      <c r="AH91" s="63"/>
      <c r="AI91" s="63"/>
      <c r="AJ91" s="63"/>
    </row>
    <row r="92" spans="2:36" ht="15.75" x14ac:dyDescent="0.25">
      <c r="B92" s="26">
        <v>78</v>
      </c>
      <c r="C92" s="1" t="s">
        <v>195</v>
      </c>
      <c r="D92" s="2" t="s">
        <v>196</v>
      </c>
      <c r="E92" s="2" t="s">
        <v>197</v>
      </c>
      <c r="F92" s="3" t="s">
        <v>38</v>
      </c>
      <c r="G92" s="3" t="s">
        <v>383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7"/>
      <c r="X92" s="26" t="s">
        <v>198</v>
      </c>
      <c r="Z92" s="26" t="s">
        <v>33</v>
      </c>
    </row>
    <row r="93" spans="2:36" ht="15.75" x14ac:dyDescent="0.25">
      <c r="B93" s="26">
        <v>79</v>
      </c>
      <c r="C93" s="1" t="s">
        <v>459</v>
      </c>
      <c r="D93" s="2" t="s">
        <v>196</v>
      </c>
      <c r="E93" s="2" t="s">
        <v>197</v>
      </c>
      <c r="F93" s="3" t="s">
        <v>38</v>
      </c>
      <c r="G93" s="3" t="s">
        <v>460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7"/>
      <c r="X93" s="26"/>
      <c r="Z93" s="26" t="s">
        <v>33</v>
      </c>
    </row>
    <row r="94" spans="2:36" ht="15.75" x14ac:dyDescent="0.25">
      <c r="B94" s="26">
        <v>80</v>
      </c>
      <c r="C94" s="1" t="s">
        <v>173</v>
      </c>
      <c r="D94" s="2" t="s">
        <v>174</v>
      </c>
      <c r="E94" s="2" t="s">
        <v>170</v>
      </c>
      <c r="F94" s="3" t="s">
        <v>38</v>
      </c>
      <c r="G94" s="3" t="s">
        <v>384</v>
      </c>
      <c r="H94" s="3" t="s">
        <v>36</v>
      </c>
      <c r="I94" s="5">
        <v>2987.45</v>
      </c>
      <c r="J94" s="4"/>
      <c r="K94" s="27"/>
      <c r="L94" s="49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/>
      <c r="Y94" s="26"/>
      <c r="Z94" s="26" t="s">
        <v>33</v>
      </c>
      <c r="AE94" s="63"/>
      <c r="AF94" s="63"/>
      <c r="AG94" s="63"/>
      <c r="AH94" s="63"/>
    </row>
    <row r="95" spans="2:36" ht="15.75" x14ac:dyDescent="0.25">
      <c r="B95" s="26">
        <v>81</v>
      </c>
      <c r="C95" s="1" t="s">
        <v>175</v>
      </c>
      <c r="D95" s="2" t="s">
        <v>176</v>
      </c>
      <c r="E95" s="2" t="s">
        <v>170</v>
      </c>
      <c r="F95" s="3" t="s">
        <v>38</v>
      </c>
      <c r="G95" s="3" t="s">
        <v>385</v>
      </c>
      <c r="H95" s="3" t="s">
        <v>36</v>
      </c>
      <c r="I95" s="4">
        <v>2987.45</v>
      </c>
      <c r="J95" s="4"/>
      <c r="K95" s="27"/>
      <c r="L95" s="49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Z95" s="26" t="s">
        <v>33</v>
      </c>
      <c r="AE95" s="63"/>
      <c r="AF95" s="63"/>
      <c r="AG95" s="63"/>
      <c r="AH95" s="63"/>
    </row>
    <row r="96" spans="2:36" ht="15.75" x14ac:dyDescent="0.25">
      <c r="B96" s="26">
        <v>82</v>
      </c>
      <c r="C96" s="1" t="s">
        <v>177</v>
      </c>
      <c r="D96" s="2" t="s">
        <v>176</v>
      </c>
      <c r="E96" s="2" t="s">
        <v>170</v>
      </c>
      <c r="F96" s="3" t="s">
        <v>38</v>
      </c>
      <c r="G96" s="3" t="s">
        <v>386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Z96" s="26" t="s">
        <v>33</v>
      </c>
    </row>
    <row r="97" spans="2:34" ht="15.75" x14ac:dyDescent="0.25">
      <c r="B97" s="26">
        <v>83</v>
      </c>
      <c r="C97" s="1" t="s">
        <v>179</v>
      </c>
      <c r="D97" s="2" t="s">
        <v>178</v>
      </c>
      <c r="E97" s="2" t="s">
        <v>170</v>
      </c>
      <c r="F97" s="3" t="s">
        <v>38</v>
      </c>
      <c r="G97" s="3" t="s">
        <v>387</v>
      </c>
      <c r="H97" s="3" t="s">
        <v>36</v>
      </c>
      <c r="I97" s="4">
        <v>2000</v>
      </c>
      <c r="J97" s="4">
        <v>71.72</v>
      </c>
      <c r="K97" s="27"/>
      <c r="L97" s="49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180</v>
      </c>
      <c r="Z97" s="26" t="s">
        <v>33</v>
      </c>
      <c r="AD97" s="63"/>
      <c r="AE97" s="63"/>
      <c r="AF97" s="63"/>
      <c r="AG97" s="63"/>
      <c r="AH97" s="63"/>
    </row>
    <row r="98" spans="2:34" ht="15.75" x14ac:dyDescent="0.25">
      <c r="B98" s="26">
        <v>84</v>
      </c>
      <c r="C98" s="1" t="s">
        <v>181</v>
      </c>
      <c r="D98" s="2" t="s">
        <v>182</v>
      </c>
      <c r="E98" s="2" t="s">
        <v>170</v>
      </c>
      <c r="F98" s="3" t="s">
        <v>38</v>
      </c>
      <c r="G98" s="3" t="s">
        <v>407</v>
      </c>
      <c r="H98" s="3" t="s">
        <v>36</v>
      </c>
      <c r="I98" s="5">
        <v>3391.5</v>
      </c>
      <c r="J98" s="4"/>
      <c r="K98" s="27"/>
      <c r="L98" s="49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/>
      <c r="Y98" s="26"/>
      <c r="Z98" s="26" t="s">
        <v>33</v>
      </c>
      <c r="AE98" s="63"/>
      <c r="AF98" s="63"/>
      <c r="AG98" s="63"/>
      <c r="AH98" s="63"/>
    </row>
    <row r="99" spans="2:34" ht="15.75" x14ac:dyDescent="0.25">
      <c r="B99" s="26">
        <v>85</v>
      </c>
      <c r="C99" s="1" t="s">
        <v>183</v>
      </c>
      <c r="D99" s="2" t="s">
        <v>184</v>
      </c>
      <c r="E99" s="2" t="s">
        <v>185</v>
      </c>
      <c r="F99" s="3" t="s">
        <v>38</v>
      </c>
      <c r="G99" s="3" t="s">
        <v>388</v>
      </c>
      <c r="H99" s="3" t="s">
        <v>36</v>
      </c>
      <c r="I99" s="5">
        <v>2987.45</v>
      </c>
      <c r="J99" s="4"/>
      <c r="K99" s="27"/>
      <c r="L99" s="49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7"/>
      <c r="W99" s="3"/>
      <c r="Z99" s="26" t="s">
        <v>33</v>
      </c>
      <c r="AE99" s="63"/>
      <c r="AF99" s="63"/>
      <c r="AG99" s="63"/>
      <c r="AH99" s="63"/>
    </row>
    <row r="100" spans="2:34" ht="15.75" x14ac:dyDescent="0.25">
      <c r="B100" s="26">
        <v>86</v>
      </c>
      <c r="C100" s="1" t="s">
        <v>186</v>
      </c>
      <c r="D100" s="2" t="s">
        <v>184</v>
      </c>
      <c r="E100" s="2" t="s">
        <v>187</v>
      </c>
      <c r="F100" s="3" t="s">
        <v>38</v>
      </c>
      <c r="G100" s="3" t="s">
        <v>389</v>
      </c>
      <c r="H100" s="3" t="s">
        <v>36</v>
      </c>
      <c r="I100" s="5">
        <v>3554.24</v>
      </c>
      <c r="J100" s="16"/>
      <c r="K100" s="27"/>
      <c r="L100" s="49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Z100" s="26" t="s">
        <v>33</v>
      </c>
      <c r="AE100" s="63"/>
      <c r="AF100" s="63"/>
      <c r="AG100" s="63"/>
      <c r="AH100" s="63"/>
    </row>
    <row r="101" spans="2:34" ht="15.75" x14ac:dyDescent="0.25">
      <c r="B101" s="26">
        <v>87</v>
      </c>
      <c r="C101" s="1" t="s">
        <v>188</v>
      </c>
      <c r="D101" s="2" t="s">
        <v>189</v>
      </c>
      <c r="E101" s="2" t="s">
        <v>190</v>
      </c>
      <c r="F101" s="3" t="s">
        <v>38</v>
      </c>
      <c r="G101" s="3" t="s">
        <v>390</v>
      </c>
      <c r="H101" s="3" t="s">
        <v>36</v>
      </c>
      <c r="I101" s="5">
        <v>2402.5</v>
      </c>
      <c r="J101" s="4">
        <v>2.99</v>
      </c>
      <c r="K101" s="27"/>
      <c r="L101" s="49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79"/>
      <c r="W101" s="9"/>
      <c r="Z101" s="26" t="s">
        <v>33</v>
      </c>
      <c r="AE101" s="63"/>
      <c r="AF101" s="63"/>
      <c r="AG101" s="63"/>
      <c r="AH101" s="63"/>
    </row>
    <row r="102" spans="2:34" ht="15.75" x14ac:dyDescent="0.25">
      <c r="B102" s="26">
        <v>88</v>
      </c>
      <c r="C102" s="1" t="s">
        <v>191</v>
      </c>
      <c r="D102" s="2" t="s">
        <v>189</v>
      </c>
      <c r="E102" s="2" t="s">
        <v>190</v>
      </c>
      <c r="F102" s="3" t="s">
        <v>38</v>
      </c>
      <c r="G102" s="3" t="s">
        <v>391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7"/>
      <c r="Z102" s="26" t="s">
        <v>33</v>
      </c>
    </row>
    <row r="103" spans="2:34" ht="15.75" x14ac:dyDescent="0.25">
      <c r="B103" s="26">
        <v>89</v>
      </c>
      <c r="C103" s="1" t="s">
        <v>192</v>
      </c>
      <c r="D103" s="2" t="s">
        <v>193</v>
      </c>
      <c r="E103" s="2" t="s">
        <v>194</v>
      </c>
      <c r="F103" s="3" t="s">
        <v>38</v>
      </c>
      <c r="G103" s="3" t="s">
        <v>392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79"/>
      <c r="W103" s="47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199</v>
      </c>
      <c r="D104" s="2" t="s">
        <v>189</v>
      </c>
      <c r="E104" s="2" t="s">
        <v>170</v>
      </c>
      <c r="F104" s="3" t="s">
        <v>38</v>
      </c>
      <c r="G104" s="3" t="s">
        <v>393</v>
      </c>
      <c r="H104" s="3" t="s">
        <v>36</v>
      </c>
      <c r="I104" s="4">
        <v>2752</v>
      </c>
      <c r="J104" s="4"/>
      <c r="K104" s="27"/>
      <c r="L104" s="49"/>
      <c r="N104" s="27"/>
      <c r="O104" s="27">
        <f t="shared" si="14"/>
        <v>2752</v>
      </c>
      <c r="P104" s="4">
        <v>49.98</v>
      </c>
      <c r="T104" s="27">
        <f t="shared" si="15"/>
        <v>2702.02</v>
      </c>
      <c r="U104" s="32"/>
      <c r="V104" s="3"/>
      <c r="W104" s="3"/>
      <c r="Z104" s="26" t="s">
        <v>33</v>
      </c>
      <c r="AE104" s="63"/>
      <c r="AF104" s="63"/>
      <c r="AG104" s="63"/>
      <c r="AH104" s="63"/>
    </row>
    <row r="105" spans="2:34" ht="15.75" x14ac:dyDescent="0.25">
      <c r="B105" s="26">
        <v>91</v>
      </c>
      <c r="C105" s="1" t="s">
        <v>200</v>
      </c>
      <c r="D105" s="2" t="s">
        <v>189</v>
      </c>
      <c r="E105" s="2" t="s">
        <v>170</v>
      </c>
      <c r="F105" s="3" t="s">
        <v>38</v>
      </c>
      <c r="G105" s="3" t="s">
        <v>394</v>
      </c>
      <c r="H105" s="3" t="s">
        <v>36</v>
      </c>
      <c r="I105" s="5">
        <v>2752</v>
      </c>
      <c r="J105" s="26"/>
      <c r="K105" s="26"/>
      <c r="L105" s="26"/>
      <c r="M105" s="26"/>
      <c r="N105" s="26"/>
      <c r="O105" s="27">
        <f t="shared" si="14"/>
        <v>2752</v>
      </c>
      <c r="P105" s="4">
        <v>49.98</v>
      </c>
      <c r="Q105" s="27"/>
      <c r="R105" s="27"/>
      <c r="S105" s="27"/>
      <c r="T105" s="27">
        <f t="shared" si="15"/>
        <v>2702.02</v>
      </c>
      <c r="U105" s="32"/>
      <c r="V105" s="79"/>
      <c r="W105" s="3"/>
      <c r="X105" s="26"/>
      <c r="Y105" s="26"/>
      <c r="Z105" s="26" t="s">
        <v>33</v>
      </c>
    </row>
    <row r="106" spans="2:34" ht="15.75" x14ac:dyDescent="0.25">
      <c r="B106" s="26">
        <v>92</v>
      </c>
      <c r="C106" s="1" t="s">
        <v>201</v>
      </c>
      <c r="D106" s="2" t="s">
        <v>202</v>
      </c>
      <c r="E106" s="2" t="s">
        <v>170</v>
      </c>
      <c r="F106" s="3" t="s">
        <v>38</v>
      </c>
      <c r="G106" s="3" t="s">
        <v>395</v>
      </c>
      <c r="H106" s="3" t="s">
        <v>36</v>
      </c>
      <c r="I106" s="4">
        <v>2987.45</v>
      </c>
      <c r="J106" s="4"/>
      <c r="K106" s="27"/>
      <c r="L106" s="26"/>
      <c r="O106" s="27">
        <f t="shared" si="14"/>
        <v>2987.45</v>
      </c>
      <c r="P106" s="4">
        <v>75.599999999999994</v>
      </c>
      <c r="T106" s="27">
        <f t="shared" si="15"/>
        <v>2911.85</v>
      </c>
      <c r="U106" s="32"/>
      <c r="V106" s="9"/>
      <c r="W106" s="9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206</v>
      </c>
      <c r="D107" s="1" t="s">
        <v>207</v>
      </c>
      <c r="E107" s="2" t="s">
        <v>170</v>
      </c>
      <c r="F107" s="3" t="s">
        <v>38</v>
      </c>
      <c r="G107" s="3" t="s">
        <v>396</v>
      </c>
      <c r="H107" s="3" t="s">
        <v>36</v>
      </c>
      <c r="I107" s="5">
        <v>2752</v>
      </c>
      <c r="J107" s="4"/>
      <c r="K107" s="27"/>
      <c r="L107" s="26"/>
      <c r="O107" s="27">
        <f t="shared" si="14"/>
        <v>2752</v>
      </c>
      <c r="P107" s="4">
        <v>49.98</v>
      </c>
      <c r="T107" s="27">
        <f t="shared" si="15"/>
        <v>2702.02</v>
      </c>
      <c r="U107" s="32"/>
      <c r="V107" s="21"/>
      <c r="W107" s="47"/>
      <c r="X107" s="26" t="s">
        <v>32</v>
      </c>
      <c r="Z107" s="26" t="s">
        <v>33</v>
      </c>
    </row>
    <row r="108" spans="2:34" ht="15.75" x14ac:dyDescent="0.25">
      <c r="B108" s="26">
        <v>94</v>
      </c>
      <c r="C108" s="1" t="s">
        <v>210</v>
      </c>
      <c r="D108" s="2" t="s">
        <v>211</v>
      </c>
      <c r="E108" s="2" t="s">
        <v>212</v>
      </c>
      <c r="F108" s="3" t="s">
        <v>38</v>
      </c>
      <c r="G108" s="3" t="s">
        <v>397</v>
      </c>
      <c r="H108" s="3" t="s">
        <v>81</v>
      </c>
      <c r="I108" s="5">
        <v>3096</v>
      </c>
      <c r="J108" s="4"/>
      <c r="K108" s="27"/>
      <c r="L108" s="49"/>
      <c r="N108" s="27"/>
      <c r="O108" s="27">
        <f t="shared" si="14"/>
        <v>3096</v>
      </c>
      <c r="P108" s="4">
        <v>107.66</v>
      </c>
      <c r="T108" s="27">
        <f t="shared" si="15"/>
        <v>2988.34</v>
      </c>
      <c r="U108" s="32"/>
      <c r="V108" s="3"/>
      <c r="W108" s="3"/>
      <c r="Z108" s="26" t="s">
        <v>33</v>
      </c>
      <c r="AE108" s="63"/>
      <c r="AF108" s="63"/>
      <c r="AG108" s="63"/>
      <c r="AH108" s="63"/>
    </row>
    <row r="109" spans="2:34" ht="15.75" x14ac:dyDescent="0.25">
      <c r="B109" s="26">
        <v>95</v>
      </c>
      <c r="C109" s="1" t="s">
        <v>213</v>
      </c>
      <c r="D109" s="2" t="s">
        <v>214</v>
      </c>
      <c r="E109" s="2" t="s">
        <v>187</v>
      </c>
      <c r="F109" s="3" t="s">
        <v>38</v>
      </c>
      <c r="G109" s="3" t="s">
        <v>398</v>
      </c>
      <c r="H109" s="3" t="s">
        <v>36</v>
      </c>
      <c r="I109" s="5">
        <v>2752</v>
      </c>
      <c r="J109" s="4"/>
      <c r="K109" s="27"/>
      <c r="L109" s="49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21"/>
      <c r="W109" s="9"/>
      <c r="Z109" s="26" t="s">
        <v>33</v>
      </c>
      <c r="AE109" s="63"/>
      <c r="AF109" s="63"/>
      <c r="AG109" s="63"/>
      <c r="AH109" s="63"/>
    </row>
    <row r="110" spans="2:34" ht="15.75" x14ac:dyDescent="0.25">
      <c r="B110" s="26">
        <v>96</v>
      </c>
      <c r="C110" s="1" t="s">
        <v>215</v>
      </c>
      <c r="D110" s="2" t="s">
        <v>214</v>
      </c>
      <c r="E110" s="2" t="s">
        <v>187</v>
      </c>
      <c r="F110" s="3" t="s">
        <v>38</v>
      </c>
      <c r="G110" s="3" t="s">
        <v>399</v>
      </c>
      <c r="H110" s="3" t="s">
        <v>36</v>
      </c>
      <c r="I110" s="5">
        <v>2752</v>
      </c>
      <c r="J110" s="4"/>
      <c r="K110" s="27"/>
      <c r="L110" s="49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7"/>
      <c r="W110" s="9"/>
      <c r="Z110" s="26" t="s">
        <v>33</v>
      </c>
      <c r="AE110" s="63"/>
      <c r="AF110" s="63"/>
      <c r="AG110" s="63"/>
      <c r="AH110" s="63"/>
    </row>
    <row r="111" spans="2:34" ht="15.75" x14ac:dyDescent="0.25">
      <c r="B111" s="26">
        <v>97</v>
      </c>
      <c r="C111" s="1" t="s">
        <v>216</v>
      </c>
      <c r="D111" s="2" t="s">
        <v>217</v>
      </c>
      <c r="E111" s="2" t="s">
        <v>218</v>
      </c>
      <c r="F111" s="3" t="s">
        <v>38</v>
      </c>
      <c r="G111" s="3" t="s">
        <v>408</v>
      </c>
      <c r="H111" s="3" t="s">
        <v>36</v>
      </c>
      <c r="I111" s="5">
        <v>2752</v>
      </c>
      <c r="J111" s="4"/>
      <c r="K111" s="27"/>
      <c r="L111" s="49"/>
      <c r="N111" s="27"/>
      <c r="O111" s="27">
        <f t="shared" si="14"/>
        <v>2752</v>
      </c>
      <c r="P111" s="4">
        <v>49.98</v>
      </c>
      <c r="T111" s="27">
        <f t="shared" si="15"/>
        <v>2702.02</v>
      </c>
      <c r="U111" s="32"/>
      <c r="V111" s="47"/>
      <c r="W111" s="9"/>
      <c r="X111" s="26" t="s">
        <v>180</v>
      </c>
      <c r="Z111" s="26" t="s">
        <v>33</v>
      </c>
      <c r="AE111" s="63"/>
      <c r="AF111" s="63"/>
      <c r="AG111" s="63"/>
      <c r="AH111" s="63"/>
    </row>
    <row r="112" spans="2:34" ht="15.75" x14ac:dyDescent="0.25">
      <c r="B112" s="26">
        <v>98</v>
      </c>
      <c r="C112" s="1" t="s">
        <v>219</v>
      </c>
      <c r="D112" s="2" t="s">
        <v>214</v>
      </c>
      <c r="E112" s="2" t="s">
        <v>187</v>
      </c>
      <c r="F112" s="3" t="s">
        <v>38</v>
      </c>
      <c r="G112" s="3" t="s">
        <v>400</v>
      </c>
      <c r="H112" s="3" t="s">
        <v>36</v>
      </c>
      <c r="I112" s="5">
        <v>2866.5</v>
      </c>
      <c r="J112" s="4"/>
      <c r="K112" s="27"/>
      <c r="L112" s="49"/>
      <c r="N112" s="27"/>
      <c r="O112" s="27">
        <f t="shared" si="14"/>
        <v>2866.5</v>
      </c>
      <c r="P112" s="4">
        <v>62.44</v>
      </c>
      <c r="T112" s="27">
        <f t="shared" si="15"/>
        <v>2804.06</v>
      </c>
      <c r="U112" s="32"/>
      <c r="V112" s="47"/>
      <c r="W112" s="9"/>
      <c r="X112" s="26" t="s">
        <v>220</v>
      </c>
      <c r="Z112" s="26" t="s">
        <v>33</v>
      </c>
      <c r="AE112" s="63"/>
      <c r="AF112" s="63"/>
      <c r="AG112" s="63"/>
      <c r="AH112" s="63"/>
    </row>
    <row r="113" spans="2:34" ht="15.75" x14ac:dyDescent="0.25">
      <c r="B113" s="26">
        <v>99</v>
      </c>
      <c r="C113" s="1" t="s">
        <v>221</v>
      </c>
      <c r="D113" s="2" t="s">
        <v>189</v>
      </c>
      <c r="E113" s="2" t="s">
        <v>190</v>
      </c>
      <c r="F113" s="3" t="s">
        <v>38</v>
      </c>
      <c r="G113" s="3" t="s">
        <v>401</v>
      </c>
      <c r="H113" s="3" t="s">
        <v>36</v>
      </c>
      <c r="I113" s="5">
        <v>3096</v>
      </c>
      <c r="J113" s="26"/>
      <c r="K113" s="27"/>
      <c r="L113" s="49"/>
      <c r="M113" s="26"/>
      <c r="N113" s="27"/>
      <c r="O113" s="27">
        <f t="shared" si="14"/>
        <v>3096</v>
      </c>
      <c r="P113" s="4">
        <v>107.66</v>
      </c>
      <c r="Q113" s="27"/>
      <c r="R113" s="27"/>
      <c r="S113" s="27"/>
      <c r="T113" s="27">
        <f t="shared" si="15"/>
        <v>2988.34</v>
      </c>
      <c r="U113" s="32"/>
      <c r="V113" s="21"/>
      <c r="W113" s="47"/>
      <c r="X113" s="26"/>
      <c r="Y113" s="26"/>
      <c r="Z113" s="26" t="s">
        <v>33</v>
      </c>
      <c r="AE113" s="63"/>
      <c r="AF113" s="63"/>
      <c r="AG113" s="63"/>
      <c r="AH113" s="63"/>
    </row>
    <row r="114" spans="2:34" ht="15.75" x14ac:dyDescent="0.25">
      <c r="B114" s="26"/>
      <c r="C114" s="45" t="s">
        <v>222</v>
      </c>
      <c r="I114" s="43">
        <f>SUM(I59:I113)</f>
        <v>172626.03999999998</v>
      </c>
      <c r="J114" s="43">
        <f>SUM(J59:J113)</f>
        <v>240.57000000000002</v>
      </c>
      <c r="K114" s="43">
        <v>0</v>
      </c>
      <c r="L114" s="43">
        <f>SUM(L59:L113)</f>
        <v>0</v>
      </c>
      <c r="M114" s="43">
        <f>SUM(M59:M113)</f>
        <v>0</v>
      </c>
      <c r="N114" s="43">
        <v>0</v>
      </c>
      <c r="O114" s="43">
        <f>SUM(O59:O113)</f>
        <v>172866.60999999996</v>
      </c>
      <c r="P114" s="43">
        <f>SUM(P59:P113)</f>
        <v>7178.1799999999994</v>
      </c>
      <c r="Q114" s="43">
        <v>0</v>
      </c>
      <c r="R114" s="43">
        <v>0</v>
      </c>
      <c r="S114" s="43">
        <v>0</v>
      </c>
      <c r="T114" s="43">
        <f>SUM(T59:T113)</f>
        <v>165688.42999999993</v>
      </c>
      <c r="U114" s="80"/>
    </row>
    <row r="115" spans="2:34" x14ac:dyDescent="0.25">
      <c r="I115" s="62"/>
      <c r="J115" s="62"/>
      <c r="O115" s="62"/>
      <c r="T115" s="62"/>
    </row>
    <row r="116" spans="2:34" ht="15.75" x14ac:dyDescent="0.25">
      <c r="I116" s="43">
        <f t="shared" ref="I116:T116" si="21">SUM(I114+I56+I50+I35)</f>
        <v>484026.74</v>
      </c>
      <c r="J116" s="43">
        <f t="shared" si="21"/>
        <v>269.92</v>
      </c>
      <c r="K116" s="43">
        <f t="shared" si="21"/>
        <v>0</v>
      </c>
      <c r="L116" s="43">
        <f t="shared" si="21"/>
        <v>0</v>
      </c>
      <c r="M116" s="43">
        <f t="shared" si="21"/>
        <v>0</v>
      </c>
      <c r="N116" s="43">
        <f t="shared" si="21"/>
        <v>0</v>
      </c>
      <c r="O116" s="43">
        <f t="shared" si="21"/>
        <v>484296.65999999992</v>
      </c>
      <c r="P116" s="43">
        <f t="shared" si="21"/>
        <v>51497.509999999987</v>
      </c>
      <c r="Q116" s="43">
        <f t="shared" si="21"/>
        <v>0</v>
      </c>
      <c r="R116" s="43">
        <f t="shared" si="21"/>
        <v>0</v>
      </c>
      <c r="S116" s="43">
        <f t="shared" si="21"/>
        <v>0</v>
      </c>
      <c r="T116" s="43">
        <f t="shared" si="21"/>
        <v>432799.14999999991</v>
      </c>
    </row>
    <row r="119" spans="2:34" ht="15.75" x14ac:dyDescent="0.25">
      <c r="O119" s="27"/>
    </row>
    <row r="121" spans="2:34" ht="15.75" x14ac:dyDescent="0.25">
      <c r="D121" s="84" t="s">
        <v>223</v>
      </c>
      <c r="E121" s="84"/>
      <c r="H121" s="84" t="s">
        <v>224</v>
      </c>
      <c r="I121" s="84"/>
      <c r="J121" s="84"/>
      <c r="K121" s="84"/>
      <c r="O121" s="84" t="s">
        <v>225</v>
      </c>
      <c r="P121" s="84"/>
      <c r="Q121" s="84"/>
      <c r="R121" s="84"/>
    </row>
    <row r="122" spans="2:34" ht="15.75" x14ac:dyDescent="0.25">
      <c r="D122" s="84" t="s">
        <v>28</v>
      </c>
      <c r="E122" s="84"/>
      <c r="H122" s="84" t="s">
        <v>96</v>
      </c>
      <c r="I122" s="84"/>
      <c r="J122" s="84"/>
      <c r="K122" s="84"/>
      <c r="O122" s="84" t="s">
        <v>44</v>
      </c>
      <c r="P122" s="84"/>
      <c r="Q122" s="84"/>
      <c r="R122" s="84"/>
    </row>
    <row r="125" spans="2:34" ht="15.75" x14ac:dyDescent="0.25">
      <c r="C125" s="85" t="s">
        <v>0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2:34" ht="15.75" x14ac:dyDescent="0.25">
      <c r="C126" s="85" t="s">
        <v>513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2:34" ht="15.75" x14ac:dyDescent="0.25">
      <c r="C127" s="85" t="s">
        <v>226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2:34" ht="15.75" x14ac:dyDescent="0.2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32" ht="15.75" x14ac:dyDescent="0.25">
      <c r="B129" s="44" t="s">
        <v>227</v>
      </c>
      <c r="C129" s="44" t="s">
        <v>2</v>
      </c>
      <c r="D129" s="37" t="s">
        <v>3</v>
      </c>
      <c r="E129" s="37" t="s">
        <v>4</v>
      </c>
      <c r="F129" s="38" t="s">
        <v>5</v>
      </c>
      <c r="G129" s="38" t="s">
        <v>6</v>
      </c>
      <c r="H129" s="44" t="s">
        <v>228</v>
      </c>
      <c r="I129" s="39" t="s">
        <v>8</v>
      </c>
      <c r="J129" s="39" t="s">
        <v>9</v>
      </c>
      <c r="K129" s="39" t="s">
        <v>10</v>
      </c>
      <c r="L129" s="37" t="s">
        <v>11</v>
      </c>
      <c r="M129" s="37" t="s">
        <v>12</v>
      </c>
      <c r="N129" s="38" t="s">
        <v>13</v>
      </c>
      <c r="O129" s="38" t="s">
        <v>14</v>
      </c>
      <c r="P129" s="38" t="s">
        <v>15</v>
      </c>
      <c r="Q129" s="38" t="s">
        <v>16</v>
      </c>
      <c r="R129" s="38" t="s">
        <v>17</v>
      </c>
      <c r="S129" s="38" t="s">
        <v>18</v>
      </c>
      <c r="T129" s="40" t="s">
        <v>19</v>
      </c>
      <c r="U129" s="41" t="s">
        <v>20</v>
      </c>
      <c r="V129" s="44" t="s">
        <v>21</v>
      </c>
      <c r="W129" s="44" t="s">
        <v>22</v>
      </c>
      <c r="X129" s="44" t="s">
        <v>23</v>
      </c>
      <c r="Z129" s="44" t="s">
        <v>24</v>
      </c>
      <c r="AA129" s="44" t="s">
        <v>25</v>
      </c>
      <c r="AC129" s="44"/>
      <c r="AD129" s="44"/>
      <c r="AE129" s="44"/>
      <c r="AF129" s="44"/>
    </row>
    <row r="130" spans="2:32" ht="15.75" x14ac:dyDescent="0.25">
      <c r="B130" s="68"/>
      <c r="C130" s="68"/>
      <c r="D130" s="33"/>
      <c r="E130" s="33"/>
      <c r="F130" s="34"/>
      <c r="G130" s="34"/>
      <c r="H130" s="68"/>
      <c r="I130" s="23"/>
      <c r="J130" s="23"/>
      <c r="K130" s="23"/>
      <c r="L130" s="22"/>
      <c r="M130" s="22"/>
      <c r="N130" s="21"/>
      <c r="O130" s="21"/>
      <c r="P130" s="21"/>
      <c r="Q130" s="21"/>
      <c r="R130" s="21"/>
      <c r="S130" s="21"/>
      <c r="T130" s="24"/>
      <c r="U130" s="29"/>
    </row>
    <row r="131" spans="2:32" ht="15.75" x14ac:dyDescent="0.25">
      <c r="B131" s="26">
        <v>1</v>
      </c>
      <c r="C131" s="1" t="s">
        <v>230</v>
      </c>
      <c r="D131" s="28" t="s">
        <v>231</v>
      </c>
      <c r="E131" s="28" t="s">
        <v>232</v>
      </c>
      <c r="F131" s="1" t="s">
        <v>233</v>
      </c>
      <c r="G131" s="1"/>
      <c r="H131" s="1"/>
      <c r="I131" s="28">
        <v>1323</v>
      </c>
      <c r="J131" s="28">
        <v>127.05</v>
      </c>
      <c r="K131" s="35"/>
      <c r="L131" s="35"/>
      <c r="O131" s="35">
        <f>SUM(I131:N131)</f>
        <v>1450.05</v>
      </c>
      <c r="P131" s="28"/>
      <c r="T131" s="27">
        <f>+O131-P131-Q131-R131-S131</f>
        <v>1450.05</v>
      </c>
      <c r="V131" s="26"/>
      <c r="W131" s="54"/>
      <c r="Z131" s="26" t="s">
        <v>33</v>
      </c>
      <c r="AC131" s="63"/>
      <c r="AD131" s="63"/>
      <c r="AE131" s="63"/>
      <c r="AF131" s="63"/>
    </row>
    <row r="132" spans="2:32" ht="15.75" x14ac:dyDescent="0.25">
      <c r="B132" s="26">
        <v>2</v>
      </c>
      <c r="C132" s="1" t="s">
        <v>234</v>
      </c>
      <c r="D132" s="28" t="s">
        <v>231</v>
      </c>
      <c r="E132" s="28" t="s">
        <v>232</v>
      </c>
      <c r="F132" s="1" t="s">
        <v>233</v>
      </c>
      <c r="G132" s="1"/>
      <c r="H132" s="1"/>
      <c r="I132" s="28">
        <v>1323</v>
      </c>
      <c r="J132" s="28">
        <v>127.05</v>
      </c>
      <c r="K132" s="35"/>
      <c r="L132" s="35"/>
      <c r="O132" s="35">
        <f t="shared" ref="O132:O144" si="22">SUM(I132:N132)</f>
        <v>1450.05</v>
      </c>
      <c r="P132" s="28"/>
      <c r="T132" s="27">
        <f t="shared" ref="T132:T144" si="23">+O132-P132-Q132-R132-S132</f>
        <v>1450.05</v>
      </c>
      <c r="V132" s="26"/>
      <c r="Z132" s="26" t="s">
        <v>33</v>
      </c>
      <c r="AC132" s="63"/>
      <c r="AD132" s="63"/>
      <c r="AE132" s="63"/>
      <c r="AF132" s="63"/>
    </row>
    <row r="133" spans="2:32" ht="15.75" x14ac:dyDescent="0.25">
      <c r="B133" s="26">
        <v>3</v>
      </c>
      <c r="C133" s="1" t="s">
        <v>235</v>
      </c>
      <c r="D133" s="28" t="s">
        <v>231</v>
      </c>
      <c r="E133" s="28" t="s">
        <v>232</v>
      </c>
      <c r="F133" s="1" t="s">
        <v>233</v>
      </c>
      <c r="G133" s="1"/>
      <c r="H133" s="1"/>
      <c r="I133" s="28">
        <v>2025</v>
      </c>
      <c r="J133" s="28">
        <v>70.12</v>
      </c>
      <c r="K133" s="35"/>
      <c r="L133" s="35"/>
      <c r="O133" s="35">
        <f t="shared" si="22"/>
        <v>2095.12</v>
      </c>
      <c r="P133" s="28"/>
      <c r="T133" s="27">
        <f t="shared" si="23"/>
        <v>2095.12</v>
      </c>
      <c r="V133" s="56"/>
      <c r="Z133" s="26" t="s">
        <v>33</v>
      </c>
      <c r="AC133" s="63"/>
      <c r="AD133" s="63"/>
      <c r="AE133" s="63"/>
      <c r="AF133" s="63"/>
    </row>
    <row r="134" spans="2:32" ht="15.75" x14ac:dyDescent="0.25">
      <c r="B134" s="26">
        <v>4</v>
      </c>
      <c r="C134" s="1" t="s">
        <v>236</v>
      </c>
      <c r="D134" s="28" t="s">
        <v>231</v>
      </c>
      <c r="E134" s="28" t="s">
        <v>232</v>
      </c>
      <c r="F134" s="1" t="s">
        <v>233</v>
      </c>
      <c r="G134" s="1"/>
      <c r="H134" s="1"/>
      <c r="I134" s="28">
        <v>2531</v>
      </c>
      <c r="J134" s="28"/>
      <c r="K134" s="35"/>
      <c r="L134" s="35"/>
      <c r="O134" s="35">
        <f t="shared" si="22"/>
        <v>2531</v>
      </c>
      <c r="P134" s="28">
        <v>10.94</v>
      </c>
      <c r="T134" s="27">
        <f t="shared" si="23"/>
        <v>2520.06</v>
      </c>
      <c r="V134" s="26"/>
      <c r="Z134" s="26" t="s">
        <v>33</v>
      </c>
      <c r="AC134" s="63"/>
      <c r="AD134" s="63"/>
      <c r="AE134" s="63"/>
      <c r="AF134" s="63"/>
    </row>
    <row r="135" spans="2:32" ht="15.75" x14ac:dyDescent="0.25">
      <c r="B135" s="26">
        <v>5</v>
      </c>
      <c r="C135" s="1" t="s">
        <v>237</v>
      </c>
      <c r="D135" s="28" t="s">
        <v>231</v>
      </c>
      <c r="E135" s="28" t="s">
        <v>232</v>
      </c>
      <c r="F135" s="1" t="s">
        <v>233</v>
      </c>
      <c r="G135" s="1"/>
      <c r="H135" s="1"/>
      <c r="I135" s="28">
        <v>1747.2</v>
      </c>
      <c r="J135" s="28">
        <v>93</v>
      </c>
      <c r="K135" s="35"/>
      <c r="L135" s="35"/>
      <c r="N135" s="26"/>
      <c r="O135" s="35">
        <f t="shared" si="22"/>
        <v>1840.2</v>
      </c>
      <c r="P135" s="28"/>
      <c r="Q135" s="26"/>
      <c r="T135" s="27">
        <f t="shared" si="23"/>
        <v>1840.2</v>
      </c>
      <c r="V135" s="56"/>
      <c r="Z135" s="26" t="s">
        <v>33</v>
      </c>
      <c r="AC135" s="63"/>
      <c r="AD135" s="63"/>
      <c r="AE135" s="63"/>
      <c r="AF135" s="63"/>
    </row>
    <row r="136" spans="2:32" ht="15.75" x14ac:dyDescent="0.25">
      <c r="B136" s="26">
        <v>6</v>
      </c>
      <c r="C136" s="1" t="s">
        <v>238</v>
      </c>
      <c r="D136" s="28" t="s">
        <v>231</v>
      </c>
      <c r="E136" s="28" t="s">
        <v>232</v>
      </c>
      <c r="F136" s="1" t="s">
        <v>233</v>
      </c>
      <c r="G136" s="1"/>
      <c r="H136" s="1"/>
      <c r="I136" s="28">
        <v>1651.2</v>
      </c>
      <c r="J136" s="28">
        <v>106.04</v>
      </c>
      <c r="K136" s="35"/>
      <c r="L136" s="35"/>
      <c r="O136" s="35">
        <f t="shared" si="22"/>
        <v>1757.24</v>
      </c>
      <c r="P136" s="28"/>
      <c r="Q136" s="26"/>
      <c r="T136" s="27">
        <f t="shared" si="23"/>
        <v>1757.24</v>
      </c>
      <c r="V136" s="56"/>
      <c r="W136" s="26"/>
      <c r="Z136" s="26" t="s">
        <v>33</v>
      </c>
      <c r="AC136" s="63"/>
      <c r="AD136" s="63"/>
      <c r="AE136" s="63"/>
      <c r="AF136" s="63"/>
    </row>
    <row r="137" spans="2:32" ht="15.75" x14ac:dyDescent="0.25">
      <c r="B137" s="26">
        <v>7</v>
      </c>
      <c r="C137" s="1" t="s">
        <v>239</v>
      </c>
      <c r="D137" s="28" t="s">
        <v>231</v>
      </c>
      <c r="E137" s="28" t="s">
        <v>232</v>
      </c>
      <c r="F137" s="1" t="s">
        <v>233</v>
      </c>
      <c r="G137" s="1"/>
      <c r="H137" s="1"/>
      <c r="I137" s="28">
        <v>1834.4</v>
      </c>
      <c r="J137" s="28">
        <v>82.32</v>
      </c>
      <c r="K137" s="35"/>
      <c r="L137" s="35"/>
      <c r="O137" s="35">
        <f t="shared" si="22"/>
        <v>1916.72</v>
      </c>
      <c r="P137" s="28"/>
      <c r="Q137" s="26"/>
      <c r="T137" s="27">
        <f t="shared" si="23"/>
        <v>1916.72</v>
      </c>
      <c r="V137" s="26"/>
      <c r="W137" s="26"/>
      <c r="Z137" s="26" t="s">
        <v>33</v>
      </c>
      <c r="AC137" s="63"/>
      <c r="AD137" s="63"/>
      <c r="AE137" s="63"/>
      <c r="AF137" s="63"/>
    </row>
    <row r="138" spans="2:32" ht="15.75" x14ac:dyDescent="0.25">
      <c r="B138" s="26">
        <v>8</v>
      </c>
      <c r="C138" s="1" t="s">
        <v>240</v>
      </c>
      <c r="D138" s="28" t="s">
        <v>231</v>
      </c>
      <c r="E138" s="28" t="s">
        <v>232</v>
      </c>
      <c r="F138" s="1" t="s">
        <v>233</v>
      </c>
      <c r="G138" s="1"/>
      <c r="H138" s="1"/>
      <c r="I138" s="28">
        <v>2100</v>
      </c>
      <c r="J138" s="28">
        <v>64.3</v>
      </c>
      <c r="K138" s="35"/>
      <c r="L138" s="35"/>
      <c r="M138" s="26"/>
      <c r="N138" s="26"/>
      <c r="O138" s="35">
        <f t="shared" si="22"/>
        <v>2164.3000000000002</v>
      </c>
      <c r="P138" s="28"/>
      <c r="Q138" s="26"/>
      <c r="T138" s="27">
        <f t="shared" si="23"/>
        <v>2164.3000000000002</v>
      </c>
      <c r="V138" s="26"/>
      <c r="W138" s="26"/>
      <c r="Z138" s="26" t="s">
        <v>33</v>
      </c>
      <c r="AC138" s="63"/>
      <c r="AD138" s="63"/>
      <c r="AE138" s="63"/>
      <c r="AF138" s="63"/>
    </row>
    <row r="139" spans="2:32" ht="15.75" x14ac:dyDescent="0.25">
      <c r="B139" s="26">
        <v>9</v>
      </c>
      <c r="C139" s="1" t="s">
        <v>241</v>
      </c>
      <c r="D139" s="28" t="s">
        <v>231</v>
      </c>
      <c r="E139" s="28" t="s">
        <v>232</v>
      </c>
      <c r="F139" s="1" t="s">
        <v>233</v>
      </c>
      <c r="G139" s="1"/>
      <c r="H139" s="1"/>
      <c r="I139" s="28">
        <v>1834.4</v>
      </c>
      <c r="J139" s="28">
        <v>82.32</v>
      </c>
      <c r="K139" s="35"/>
      <c r="L139" s="35"/>
      <c r="O139" s="35">
        <f t="shared" si="22"/>
        <v>1916.72</v>
      </c>
      <c r="P139" s="28"/>
      <c r="Q139" s="26"/>
      <c r="T139" s="27">
        <f t="shared" si="23"/>
        <v>1916.72</v>
      </c>
      <c r="V139" s="26"/>
      <c r="W139" s="26"/>
      <c r="Z139" s="26" t="s">
        <v>33</v>
      </c>
      <c r="AC139" s="63"/>
      <c r="AD139" s="63"/>
      <c r="AE139" s="63"/>
      <c r="AF139" s="63"/>
    </row>
    <row r="140" spans="2:32" ht="15.75" x14ac:dyDescent="0.25">
      <c r="B140" s="26">
        <v>10</v>
      </c>
      <c r="C140" s="1" t="s">
        <v>242</v>
      </c>
      <c r="D140" s="28" t="s">
        <v>231</v>
      </c>
      <c r="E140" s="28" t="s">
        <v>232</v>
      </c>
      <c r="F140" s="1" t="s">
        <v>233</v>
      </c>
      <c r="G140" s="1"/>
      <c r="H140" s="1"/>
      <c r="I140" s="28">
        <v>2795</v>
      </c>
      <c r="J140" s="28"/>
      <c r="K140" s="35"/>
      <c r="L140" s="35"/>
      <c r="O140" s="35">
        <f t="shared" si="22"/>
        <v>2795</v>
      </c>
      <c r="P140" s="28">
        <v>54.66</v>
      </c>
      <c r="Q140" s="26"/>
      <c r="T140" s="27">
        <f t="shared" si="23"/>
        <v>2740.34</v>
      </c>
      <c r="V140" s="26"/>
      <c r="W140" s="26"/>
      <c r="Z140" s="26" t="s">
        <v>33</v>
      </c>
      <c r="AC140" s="63"/>
      <c r="AD140" s="63"/>
      <c r="AE140" s="63"/>
      <c r="AF140" s="63"/>
    </row>
    <row r="141" spans="2:32" ht="15.75" x14ac:dyDescent="0.25">
      <c r="B141" s="26">
        <v>11</v>
      </c>
      <c r="C141" s="1" t="s">
        <v>243</v>
      </c>
      <c r="D141" s="28" t="s">
        <v>231</v>
      </c>
      <c r="E141" s="28" t="s">
        <v>232</v>
      </c>
      <c r="F141" s="1" t="s">
        <v>233</v>
      </c>
      <c r="G141" s="1"/>
      <c r="H141" s="1"/>
      <c r="I141" s="28">
        <v>2969.75</v>
      </c>
      <c r="J141" s="28"/>
      <c r="K141" s="35"/>
      <c r="L141" s="35"/>
      <c r="M141" s="26"/>
      <c r="N141" s="26"/>
      <c r="O141" s="35">
        <f t="shared" si="22"/>
        <v>2969.75</v>
      </c>
      <c r="P141" s="28">
        <v>73.680000000000007</v>
      </c>
      <c r="T141" s="27">
        <f t="shared" si="23"/>
        <v>2896.07</v>
      </c>
      <c r="V141" s="26"/>
      <c r="W141" s="26"/>
      <c r="Z141" s="26" t="s">
        <v>33</v>
      </c>
      <c r="AC141" s="63"/>
      <c r="AD141" s="63"/>
      <c r="AE141" s="63"/>
      <c r="AF141" s="63"/>
    </row>
    <row r="142" spans="2:32" ht="15.75" x14ac:dyDescent="0.25">
      <c r="B142" s="26">
        <v>12</v>
      </c>
      <c r="C142" s="1" t="s">
        <v>244</v>
      </c>
      <c r="D142" s="28" t="s">
        <v>231</v>
      </c>
      <c r="E142" s="28" t="s">
        <v>232</v>
      </c>
      <c r="F142" s="1" t="s">
        <v>233</v>
      </c>
      <c r="G142" s="1"/>
      <c r="H142" s="1"/>
      <c r="I142" s="28">
        <v>1440</v>
      </c>
      <c r="J142" s="28">
        <v>119.56</v>
      </c>
      <c r="K142" s="35"/>
      <c r="L142" s="35"/>
      <c r="M142" s="26"/>
      <c r="N142" s="26"/>
      <c r="O142" s="35">
        <f t="shared" si="22"/>
        <v>1559.56</v>
      </c>
      <c r="P142" s="28"/>
      <c r="T142" s="27">
        <f t="shared" si="23"/>
        <v>1559.56</v>
      </c>
      <c r="V142" s="26"/>
      <c r="Z142" s="26" t="s">
        <v>33</v>
      </c>
      <c r="AC142" s="63"/>
      <c r="AD142" s="63"/>
      <c r="AE142" s="63"/>
      <c r="AF142" s="63"/>
    </row>
    <row r="143" spans="2:32" ht="15.75" x14ac:dyDescent="0.25">
      <c r="B143" s="26">
        <v>13</v>
      </c>
      <c r="C143" s="1" t="s">
        <v>245</v>
      </c>
      <c r="D143" s="28" t="s">
        <v>231</v>
      </c>
      <c r="E143" s="28" t="s">
        <v>232</v>
      </c>
      <c r="F143" s="1" t="s">
        <v>233</v>
      </c>
      <c r="G143" s="1"/>
      <c r="H143" s="1"/>
      <c r="I143" s="27">
        <v>3554.25</v>
      </c>
      <c r="J143" s="27"/>
      <c r="K143" s="35"/>
      <c r="L143" s="35"/>
      <c r="M143" s="26"/>
      <c r="N143" s="26"/>
      <c r="O143" s="35">
        <f t="shared" si="22"/>
        <v>3554.25</v>
      </c>
      <c r="P143" s="27">
        <v>175.22</v>
      </c>
      <c r="T143" s="27">
        <f t="shared" si="23"/>
        <v>3379.03</v>
      </c>
      <c r="V143" s="26"/>
      <c r="W143" s="26"/>
      <c r="Z143" s="26" t="s">
        <v>33</v>
      </c>
      <c r="AC143" s="63"/>
      <c r="AD143" s="63"/>
      <c r="AE143" s="63"/>
      <c r="AF143" s="63"/>
    </row>
    <row r="144" spans="2:32" ht="15.75" x14ac:dyDescent="0.25">
      <c r="B144" s="26">
        <v>14</v>
      </c>
      <c r="C144" s="1" t="s">
        <v>246</v>
      </c>
      <c r="D144" s="28" t="s">
        <v>231</v>
      </c>
      <c r="E144" s="28" t="s">
        <v>232</v>
      </c>
      <c r="F144" s="1" t="s">
        <v>233</v>
      </c>
      <c r="G144" s="1"/>
      <c r="H144" s="1"/>
      <c r="I144" s="27">
        <v>3096</v>
      </c>
      <c r="J144" s="27"/>
      <c r="K144" s="35"/>
      <c r="L144" s="35"/>
      <c r="M144" s="26"/>
      <c r="N144" s="26"/>
      <c r="O144" s="35">
        <f t="shared" si="22"/>
        <v>3096</v>
      </c>
      <c r="P144" s="27">
        <v>107.66</v>
      </c>
      <c r="T144" s="27">
        <f t="shared" si="23"/>
        <v>2988.34</v>
      </c>
      <c r="V144" s="26"/>
      <c r="Z144" s="26" t="s">
        <v>33</v>
      </c>
      <c r="AC144" s="63"/>
      <c r="AD144" s="63"/>
      <c r="AE144" s="63"/>
      <c r="AF144" s="63"/>
    </row>
    <row r="145" spans="2:32" ht="15.75" x14ac:dyDescent="0.25">
      <c r="C145" s="15" t="s">
        <v>247</v>
      </c>
      <c r="D145" s="28"/>
      <c r="E145" s="27"/>
      <c r="F145" s="27"/>
      <c r="G145" s="1"/>
      <c r="H145" s="1"/>
      <c r="I145" s="36">
        <f>SUM(I131:I144)</f>
        <v>30224.2</v>
      </c>
      <c r="J145" s="36">
        <f>SUM(J131:J144)</f>
        <v>871.75999999999976</v>
      </c>
      <c r="K145" s="36">
        <f t="shared" ref="K145:S145" si="24">SUM(K131:K144)</f>
        <v>0</v>
      </c>
      <c r="L145" s="36">
        <f t="shared" si="24"/>
        <v>0</v>
      </c>
      <c r="M145" s="36">
        <f t="shared" si="24"/>
        <v>0</v>
      </c>
      <c r="N145" s="36">
        <f t="shared" si="24"/>
        <v>0</v>
      </c>
      <c r="O145" s="36">
        <f>SUM(O131:O144)</f>
        <v>31095.960000000003</v>
      </c>
      <c r="P145" s="36">
        <f>SUM(P131:P144)</f>
        <v>422.15999999999997</v>
      </c>
      <c r="Q145" s="36">
        <f t="shared" si="24"/>
        <v>0</v>
      </c>
      <c r="R145" s="36">
        <f t="shared" si="24"/>
        <v>0</v>
      </c>
      <c r="S145" s="36">
        <f t="shared" si="24"/>
        <v>0</v>
      </c>
      <c r="T145" s="36">
        <f>SUM(T131:T144)</f>
        <v>30673.8</v>
      </c>
      <c r="AF145" s="81"/>
    </row>
    <row r="146" spans="2:32" ht="15.75" x14ac:dyDescent="0.25">
      <c r="C146" s="1"/>
      <c r="D146" s="28"/>
      <c r="E146" s="27"/>
      <c r="F146" s="27"/>
      <c r="G146" s="1"/>
      <c r="H146" s="1"/>
      <c r="I146" s="1"/>
      <c r="J146" s="1"/>
      <c r="K146" s="1"/>
      <c r="L146" s="35"/>
      <c r="M146" s="26"/>
      <c r="N146" s="26"/>
      <c r="O146" s="1"/>
    </row>
    <row r="147" spans="2:32" ht="15.75" x14ac:dyDescent="0.25">
      <c r="C147" s="85" t="s">
        <v>0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2:32" ht="15.75" x14ac:dyDescent="0.25">
      <c r="C148" s="85" t="s">
        <v>513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2:32" ht="15.75" x14ac:dyDescent="0.25">
      <c r="C149" s="85" t="s">
        <v>248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2:32" ht="15.75" x14ac:dyDescent="0.25">
      <c r="C150" s="1"/>
      <c r="D150" s="28"/>
      <c r="E150" s="27"/>
      <c r="F150" s="27"/>
      <c r="G150" s="1"/>
      <c r="H150" s="1"/>
      <c r="I150" s="1"/>
      <c r="J150" s="1"/>
      <c r="K150" s="1"/>
      <c r="L150" s="35"/>
      <c r="M150" s="26"/>
      <c r="N150" s="26"/>
      <c r="O150" s="1"/>
    </row>
    <row r="151" spans="2:32" ht="15.75" x14ac:dyDescent="0.25">
      <c r="B151" s="44" t="s">
        <v>227</v>
      </c>
      <c r="C151" s="15" t="s">
        <v>2</v>
      </c>
      <c r="D151" s="42" t="s">
        <v>3</v>
      </c>
      <c r="E151" s="43" t="s">
        <v>4</v>
      </c>
      <c r="F151" s="43" t="s">
        <v>5</v>
      </c>
      <c r="G151" s="15" t="s">
        <v>6</v>
      </c>
      <c r="H151" s="15" t="s">
        <v>7</v>
      </c>
      <c r="I151" s="15" t="s">
        <v>8</v>
      </c>
      <c r="J151" s="15" t="s">
        <v>9</v>
      </c>
      <c r="K151" s="15" t="s">
        <v>10</v>
      </c>
      <c r="L151" s="36" t="s">
        <v>11</v>
      </c>
      <c r="M151" s="44" t="s">
        <v>12</v>
      </c>
      <c r="N151" s="44" t="s">
        <v>13</v>
      </c>
      <c r="O151" s="15" t="s">
        <v>14</v>
      </c>
      <c r="P151" s="44" t="s">
        <v>15</v>
      </c>
      <c r="Q151" s="44" t="s">
        <v>16</v>
      </c>
      <c r="R151" s="44" t="s">
        <v>17</v>
      </c>
      <c r="S151" s="44" t="s">
        <v>18</v>
      </c>
      <c r="T151" s="44" t="s">
        <v>19</v>
      </c>
      <c r="U151" s="77" t="s">
        <v>20</v>
      </c>
      <c r="V151" s="44" t="s">
        <v>21</v>
      </c>
      <c r="W151" s="44" t="s">
        <v>22</v>
      </c>
      <c r="X151" s="44" t="s">
        <v>23</v>
      </c>
      <c r="Z151" s="44" t="s">
        <v>24</v>
      </c>
      <c r="AA151" s="44" t="s">
        <v>25</v>
      </c>
      <c r="AD151" s="44" t="s">
        <v>229</v>
      </c>
      <c r="AE151" s="44" t="s">
        <v>249</v>
      </c>
    </row>
    <row r="152" spans="2:32" ht="15.75" x14ac:dyDescent="0.25">
      <c r="C152" s="1"/>
      <c r="D152" s="28"/>
      <c r="E152" s="27"/>
      <c r="F152" s="27"/>
      <c r="G152" s="1"/>
      <c r="H152" s="1"/>
      <c r="I152" s="1"/>
      <c r="J152" s="1"/>
      <c r="K152" s="1"/>
      <c r="L152" s="35"/>
      <c r="M152" s="26"/>
      <c r="N152" s="26"/>
      <c r="O152" s="1"/>
    </row>
    <row r="153" spans="2:32" ht="15.75" x14ac:dyDescent="0.25">
      <c r="B153" s="26">
        <v>1</v>
      </c>
      <c r="C153" s="1" t="s">
        <v>250</v>
      </c>
      <c r="D153" s="28" t="s">
        <v>251</v>
      </c>
      <c r="E153" s="28" t="s">
        <v>252</v>
      </c>
      <c r="F153" s="1" t="s">
        <v>253</v>
      </c>
      <c r="G153" s="1"/>
      <c r="H153" s="9" t="s">
        <v>130</v>
      </c>
      <c r="I153" s="28">
        <v>1696.88</v>
      </c>
      <c r="J153" s="28">
        <v>103.12</v>
      </c>
      <c r="K153" s="35"/>
      <c r="L153" s="1"/>
      <c r="M153" s="1"/>
      <c r="N153" s="1"/>
      <c r="O153" s="35">
        <f>SUM(I153:N153)</f>
        <v>1800</v>
      </c>
      <c r="P153" s="28"/>
      <c r="T153" s="27">
        <f>O153-P153-Q153-R153-S153</f>
        <v>1800</v>
      </c>
      <c r="V153" s="1"/>
      <c r="W153" s="1"/>
      <c r="X153" s="26" t="s">
        <v>254</v>
      </c>
      <c r="Z153" s="26" t="s">
        <v>33</v>
      </c>
      <c r="AC153" s="1"/>
      <c r="AD153" s="1"/>
      <c r="AE153" s="1" t="s">
        <v>477</v>
      </c>
    </row>
    <row r="154" spans="2:32" ht="15.75" x14ac:dyDescent="0.25">
      <c r="B154" s="26">
        <v>2</v>
      </c>
      <c r="C154" s="1" t="s">
        <v>255</v>
      </c>
      <c r="D154" s="28" t="s">
        <v>251</v>
      </c>
      <c r="E154" s="28" t="s">
        <v>252</v>
      </c>
      <c r="F154" s="1" t="s">
        <v>253</v>
      </c>
      <c r="G154" s="1"/>
      <c r="H154" s="9" t="s">
        <v>130</v>
      </c>
      <c r="I154" s="28">
        <v>1483.21</v>
      </c>
      <c r="J154" s="28">
        <v>116.79</v>
      </c>
      <c r="K154" s="35"/>
      <c r="L154" s="1"/>
      <c r="M154" s="1"/>
      <c r="N154" s="1"/>
      <c r="O154" s="35">
        <f t="shared" ref="O154:O176" si="25">SUM(I154:N154)</f>
        <v>1600</v>
      </c>
      <c r="P154" s="28"/>
      <c r="T154" s="27">
        <f>O154-P154-Q154-R154-S154</f>
        <v>1600</v>
      </c>
      <c r="V154" s="53"/>
      <c r="W154" s="26"/>
      <c r="X154" s="26" t="s">
        <v>254</v>
      </c>
      <c r="Z154" s="26" t="s">
        <v>33</v>
      </c>
      <c r="AC154" s="1"/>
      <c r="AD154" s="1"/>
      <c r="AE154" s="1" t="s">
        <v>477</v>
      </c>
    </row>
    <row r="155" spans="2:32" ht="15.75" x14ac:dyDescent="0.25">
      <c r="B155" s="26">
        <v>3</v>
      </c>
      <c r="C155" s="1" t="s">
        <v>448</v>
      </c>
      <c r="D155" s="28" t="s">
        <v>251</v>
      </c>
      <c r="E155" s="28" t="s">
        <v>252</v>
      </c>
      <c r="F155" s="1" t="s">
        <v>253</v>
      </c>
      <c r="G155" s="1"/>
      <c r="H155" s="9" t="s">
        <v>130</v>
      </c>
      <c r="I155" s="28">
        <v>735.18</v>
      </c>
      <c r="J155" s="28">
        <v>164.82</v>
      </c>
      <c r="K155" s="35"/>
      <c r="L155" s="1"/>
      <c r="M155" s="1"/>
      <c r="N155" s="1"/>
      <c r="O155" s="35">
        <f t="shared" si="25"/>
        <v>900</v>
      </c>
      <c r="P155" s="28"/>
      <c r="T155" s="27">
        <f>O155-P155-Q155-R155-S155</f>
        <v>900</v>
      </c>
      <c r="V155" s="53"/>
      <c r="W155" s="26"/>
      <c r="X155" s="26" t="s">
        <v>449</v>
      </c>
      <c r="Z155" s="26" t="s">
        <v>33</v>
      </c>
      <c r="AC155" s="1"/>
      <c r="AD155" s="1"/>
      <c r="AE155" s="1" t="s">
        <v>477</v>
      </c>
    </row>
    <row r="156" spans="2:32" ht="15.75" x14ac:dyDescent="0.25">
      <c r="B156" s="26">
        <v>4</v>
      </c>
      <c r="C156" s="26" t="s">
        <v>256</v>
      </c>
      <c r="D156" s="28" t="s">
        <v>251</v>
      </c>
      <c r="E156" s="26" t="s">
        <v>257</v>
      </c>
      <c r="F156" s="1" t="s">
        <v>253</v>
      </c>
      <c r="G156" s="1"/>
      <c r="H156" s="9" t="s">
        <v>130</v>
      </c>
      <c r="I156" s="27">
        <v>2293</v>
      </c>
      <c r="J156" s="26">
        <v>29.35</v>
      </c>
      <c r="K156" s="35"/>
      <c r="O156" s="35">
        <f t="shared" si="25"/>
        <v>2322.35</v>
      </c>
      <c r="T156" s="27">
        <f t="shared" ref="T156:T176" si="26">O156-P156-Q156-R156-S156</f>
        <v>2322.35</v>
      </c>
      <c r="V156" s="82"/>
      <c r="W156" s="26"/>
      <c r="X156" s="26" t="s">
        <v>254</v>
      </c>
      <c r="Z156" s="26" t="s">
        <v>33</v>
      </c>
      <c r="AE156" s="26" t="s">
        <v>478</v>
      </c>
    </row>
    <row r="157" spans="2:32" ht="15.75" x14ac:dyDescent="0.25">
      <c r="B157" s="26">
        <v>5</v>
      </c>
      <c r="C157" s="26" t="s">
        <v>258</v>
      </c>
      <c r="D157" s="28" t="s">
        <v>251</v>
      </c>
      <c r="E157" s="26" t="s">
        <v>257</v>
      </c>
      <c r="F157" s="1" t="s">
        <v>253</v>
      </c>
      <c r="G157" s="1"/>
      <c r="H157" s="9" t="s">
        <v>130</v>
      </c>
      <c r="I157" s="27">
        <v>2752</v>
      </c>
      <c r="J157" s="26"/>
      <c r="K157" s="35"/>
      <c r="O157" s="35">
        <f t="shared" si="25"/>
        <v>2752</v>
      </c>
      <c r="P157" s="48">
        <v>49.98</v>
      </c>
      <c r="T157" s="27">
        <f t="shared" si="26"/>
        <v>2702.02</v>
      </c>
      <c r="V157" s="53"/>
      <c r="W157" s="26"/>
      <c r="X157" s="26" t="s">
        <v>254</v>
      </c>
      <c r="Z157" s="26" t="s">
        <v>33</v>
      </c>
      <c r="AE157" s="26" t="s">
        <v>478</v>
      </c>
    </row>
    <row r="158" spans="2:32" ht="15.75" x14ac:dyDescent="0.25">
      <c r="B158" s="26">
        <v>7</v>
      </c>
      <c r="C158" s="26" t="s">
        <v>259</v>
      </c>
      <c r="D158" s="28" t="s">
        <v>251</v>
      </c>
      <c r="E158" s="26" t="s">
        <v>260</v>
      </c>
      <c r="F158" s="1" t="s">
        <v>253</v>
      </c>
      <c r="G158" s="1"/>
      <c r="H158" s="9" t="s">
        <v>130</v>
      </c>
      <c r="I158" s="27">
        <v>1440</v>
      </c>
      <c r="J158" s="26">
        <v>119.56</v>
      </c>
      <c r="K158" s="35"/>
      <c r="M158" s="26"/>
      <c r="O158" s="35">
        <f t="shared" si="25"/>
        <v>1559.56</v>
      </c>
      <c r="T158" s="27">
        <f t="shared" si="26"/>
        <v>1559.56</v>
      </c>
      <c r="V158" s="53"/>
      <c r="W158" s="26"/>
      <c r="X158" s="26" t="s">
        <v>254</v>
      </c>
      <c r="Z158" s="26" t="s">
        <v>33</v>
      </c>
      <c r="AD158" s="26"/>
      <c r="AE158" s="26" t="s">
        <v>479</v>
      </c>
    </row>
    <row r="159" spans="2:32" ht="15.75" x14ac:dyDescent="0.25">
      <c r="B159" s="26">
        <v>8</v>
      </c>
      <c r="C159" s="1" t="s">
        <v>262</v>
      </c>
      <c r="D159" s="28" t="s">
        <v>251</v>
      </c>
      <c r="E159" s="28" t="s">
        <v>261</v>
      </c>
      <c r="F159" s="1" t="s">
        <v>253</v>
      </c>
      <c r="G159" s="1"/>
      <c r="H159" s="9" t="s">
        <v>130</v>
      </c>
      <c r="I159" s="28">
        <v>700</v>
      </c>
      <c r="J159" s="28">
        <v>167.07</v>
      </c>
      <c r="K159" s="35"/>
      <c r="L159" s="1"/>
      <c r="M159" s="1"/>
      <c r="N159" s="1"/>
      <c r="O159" s="35">
        <f t="shared" si="25"/>
        <v>867.06999999999994</v>
      </c>
      <c r="P159" s="28"/>
      <c r="T159" s="27">
        <f t="shared" si="26"/>
        <v>867.06999999999994</v>
      </c>
      <c r="V159" s="19"/>
      <c r="Z159" s="26" t="s">
        <v>33</v>
      </c>
      <c r="AC159" s="1"/>
      <c r="AD159" s="1"/>
      <c r="AE159" s="1" t="s">
        <v>480</v>
      </c>
    </row>
    <row r="160" spans="2:32" ht="15.75" x14ac:dyDescent="0.25">
      <c r="B160" s="26">
        <v>9</v>
      </c>
      <c r="C160" s="1" t="s">
        <v>263</v>
      </c>
      <c r="D160" s="28" t="s">
        <v>251</v>
      </c>
      <c r="E160" s="28" t="s">
        <v>264</v>
      </c>
      <c r="F160" s="1" t="s">
        <v>253</v>
      </c>
      <c r="G160" s="1"/>
      <c r="H160" s="9" t="s">
        <v>36</v>
      </c>
      <c r="I160" s="28">
        <v>2752</v>
      </c>
      <c r="J160" s="28"/>
      <c r="K160" s="35"/>
      <c r="L160" s="1"/>
      <c r="M160" s="1"/>
      <c r="N160" s="1"/>
      <c r="O160" s="35">
        <f t="shared" si="25"/>
        <v>2752</v>
      </c>
      <c r="P160" s="28">
        <v>49.98</v>
      </c>
      <c r="T160" s="27">
        <f t="shared" si="26"/>
        <v>2702.02</v>
      </c>
      <c r="V160" s="19"/>
      <c r="W160" s="26"/>
      <c r="Z160" s="26" t="s">
        <v>33</v>
      </c>
      <c r="AC160" s="1"/>
      <c r="AD160" s="1"/>
      <c r="AE160" s="1" t="s">
        <v>481</v>
      </c>
    </row>
    <row r="161" spans="2:31" ht="15.75" x14ac:dyDescent="0.25">
      <c r="B161" s="26">
        <v>10</v>
      </c>
      <c r="C161" s="1" t="s">
        <v>265</v>
      </c>
      <c r="D161" s="28" t="s">
        <v>251</v>
      </c>
      <c r="E161" s="28" t="s">
        <v>261</v>
      </c>
      <c r="F161" s="1" t="s">
        <v>253</v>
      </c>
      <c r="G161" s="1"/>
      <c r="H161" s="9" t="s">
        <v>36</v>
      </c>
      <c r="I161" s="28">
        <v>2752</v>
      </c>
      <c r="J161" s="28"/>
      <c r="K161" s="35"/>
      <c r="L161" s="1"/>
      <c r="N161" s="1"/>
      <c r="O161" s="35">
        <f t="shared" si="25"/>
        <v>2752</v>
      </c>
      <c r="P161" s="28">
        <v>49.98</v>
      </c>
      <c r="T161" s="27">
        <f t="shared" si="26"/>
        <v>2702.02</v>
      </c>
      <c r="V161" s="53"/>
      <c r="W161" s="26"/>
      <c r="Z161" s="26" t="s">
        <v>33</v>
      </c>
      <c r="AC161" s="1"/>
      <c r="AD161" s="1"/>
      <c r="AE161" s="1" t="s">
        <v>482</v>
      </c>
    </row>
    <row r="162" spans="2:31" ht="15.75" x14ac:dyDescent="0.25">
      <c r="B162" s="26">
        <v>11</v>
      </c>
      <c r="C162" s="1" t="s">
        <v>266</v>
      </c>
      <c r="D162" s="28" t="s">
        <v>251</v>
      </c>
      <c r="E162" s="28" t="s">
        <v>264</v>
      </c>
      <c r="F162" s="1" t="s">
        <v>253</v>
      </c>
      <c r="G162" s="1"/>
      <c r="H162" s="9" t="s">
        <v>36</v>
      </c>
      <c r="I162" s="28">
        <v>2866.5</v>
      </c>
      <c r="J162" s="28"/>
      <c r="K162" s="35"/>
      <c r="L162" s="1"/>
      <c r="M162" s="1"/>
      <c r="N162" s="1"/>
      <c r="O162" s="35">
        <f t="shared" si="25"/>
        <v>2866.5</v>
      </c>
      <c r="P162" s="28">
        <v>62.44</v>
      </c>
      <c r="T162" s="27">
        <f t="shared" si="26"/>
        <v>2804.06</v>
      </c>
      <c r="V162" s="19"/>
      <c r="W162" s="26"/>
      <c r="X162" s="48" t="s">
        <v>417</v>
      </c>
      <c r="Z162" s="26" t="s">
        <v>33</v>
      </c>
      <c r="AC162" s="1"/>
      <c r="AD162" s="1"/>
      <c r="AE162" s="1" t="s">
        <v>483</v>
      </c>
    </row>
    <row r="163" spans="2:31" ht="15.75" x14ac:dyDescent="0.25">
      <c r="B163" s="26">
        <v>12</v>
      </c>
      <c r="C163" s="1" t="s">
        <v>267</v>
      </c>
      <c r="D163" s="28" t="s">
        <v>251</v>
      </c>
      <c r="E163" s="28" t="s">
        <v>268</v>
      </c>
      <c r="F163" s="1" t="s">
        <v>253</v>
      </c>
      <c r="G163" s="1"/>
      <c r="H163" s="9" t="s">
        <v>36</v>
      </c>
      <c r="I163" s="28">
        <v>2752</v>
      </c>
      <c r="J163" s="28"/>
      <c r="K163" s="35"/>
      <c r="L163" s="1"/>
      <c r="M163" s="1"/>
      <c r="N163" s="1"/>
      <c r="O163" s="35">
        <f t="shared" si="25"/>
        <v>2752</v>
      </c>
      <c r="P163" s="28">
        <v>49.98</v>
      </c>
      <c r="T163" s="27">
        <f t="shared" si="26"/>
        <v>2702.02</v>
      </c>
      <c r="V163" s="19"/>
      <c r="W163" s="26"/>
      <c r="X163" s="26" t="s">
        <v>269</v>
      </c>
      <c r="Z163" s="26" t="s">
        <v>33</v>
      </c>
      <c r="AC163" s="1"/>
      <c r="AD163" s="1"/>
      <c r="AE163" s="1" t="s">
        <v>484</v>
      </c>
    </row>
    <row r="164" spans="2:31" ht="15.75" x14ac:dyDescent="0.25">
      <c r="B164" s="26">
        <v>13</v>
      </c>
      <c r="C164" s="1" t="s">
        <v>270</v>
      </c>
      <c r="D164" s="28" t="s">
        <v>251</v>
      </c>
      <c r="E164" s="28" t="s">
        <v>271</v>
      </c>
      <c r="F164" s="1" t="s">
        <v>253</v>
      </c>
      <c r="G164" s="1"/>
      <c r="H164" s="9" t="s">
        <v>36</v>
      </c>
      <c r="I164" s="28">
        <v>2752</v>
      </c>
      <c r="J164" s="28"/>
      <c r="K164" s="35"/>
      <c r="L164" s="1"/>
      <c r="M164" s="1"/>
      <c r="N164" s="1"/>
      <c r="O164" s="35">
        <f t="shared" si="25"/>
        <v>2752</v>
      </c>
      <c r="P164" s="28">
        <v>49.98</v>
      </c>
      <c r="T164" s="27">
        <f t="shared" si="26"/>
        <v>2702.02</v>
      </c>
      <c r="V164" s="19"/>
      <c r="W164" s="26"/>
      <c r="X164" s="26" t="s">
        <v>272</v>
      </c>
      <c r="Z164" s="26" t="s">
        <v>33</v>
      </c>
      <c r="AC164" s="1"/>
      <c r="AD164" s="1"/>
      <c r="AE164" s="1" t="s">
        <v>485</v>
      </c>
    </row>
    <row r="165" spans="2:31" ht="15.75" x14ac:dyDescent="0.25">
      <c r="B165" s="26">
        <v>14</v>
      </c>
      <c r="C165" s="1" t="s">
        <v>273</v>
      </c>
      <c r="D165" s="28" t="s">
        <v>251</v>
      </c>
      <c r="E165" s="28" t="s">
        <v>271</v>
      </c>
      <c r="F165" s="1" t="s">
        <v>253</v>
      </c>
      <c r="G165" s="1"/>
      <c r="H165" s="9" t="s">
        <v>36</v>
      </c>
      <c r="I165" s="28">
        <v>2752</v>
      </c>
      <c r="J165" s="28"/>
      <c r="K165" s="35"/>
      <c r="L165" s="1"/>
      <c r="M165" s="1"/>
      <c r="N165" s="1"/>
      <c r="O165" s="35">
        <f t="shared" si="25"/>
        <v>2752</v>
      </c>
      <c r="P165" s="28">
        <v>49.98</v>
      </c>
      <c r="T165" s="27">
        <f t="shared" si="26"/>
        <v>2702.02</v>
      </c>
      <c r="V165" s="53"/>
      <c r="W165" s="26"/>
      <c r="X165" s="26" t="s">
        <v>272</v>
      </c>
      <c r="Z165" s="26" t="s">
        <v>33</v>
      </c>
      <c r="AC165" s="1"/>
      <c r="AD165" s="1"/>
      <c r="AE165" s="1" t="s">
        <v>485</v>
      </c>
    </row>
    <row r="166" spans="2:31" ht="15.75" x14ac:dyDescent="0.25">
      <c r="B166" s="26">
        <v>15</v>
      </c>
      <c r="C166" s="1" t="s">
        <v>274</v>
      </c>
      <c r="D166" s="28" t="s">
        <v>251</v>
      </c>
      <c r="E166" s="28" t="s">
        <v>260</v>
      </c>
      <c r="F166" s="1" t="s">
        <v>253</v>
      </c>
      <c r="G166" s="1"/>
      <c r="H166" s="9" t="s">
        <v>130</v>
      </c>
      <c r="I166" s="28">
        <v>2752</v>
      </c>
      <c r="J166" s="28"/>
      <c r="K166" s="35"/>
      <c r="L166" s="1"/>
      <c r="M166" s="1"/>
      <c r="N166" s="1"/>
      <c r="O166" s="35">
        <f t="shared" si="25"/>
        <v>2752</v>
      </c>
      <c r="P166" s="28">
        <v>49.98</v>
      </c>
      <c r="T166" s="27">
        <f t="shared" si="26"/>
        <v>2702.02</v>
      </c>
      <c r="V166" s="53"/>
      <c r="W166" s="26"/>
      <c r="X166" s="26" t="s">
        <v>275</v>
      </c>
      <c r="Z166" s="26" t="s">
        <v>33</v>
      </c>
      <c r="AC166" s="1"/>
      <c r="AD166" s="1"/>
      <c r="AE166" s="1" t="s">
        <v>486</v>
      </c>
    </row>
    <row r="167" spans="2:31" ht="15.75" x14ac:dyDescent="0.25">
      <c r="B167" s="26">
        <v>16</v>
      </c>
      <c r="C167" s="1" t="s">
        <v>276</v>
      </c>
      <c r="D167" s="28" t="s">
        <v>251</v>
      </c>
      <c r="E167" s="28" t="s">
        <v>257</v>
      </c>
      <c r="F167" s="1" t="s">
        <v>253</v>
      </c>
      <c r="G167" s="1"/>
      <c r="H167" s="9" t="s">
        <v>130</v>
      </c>
      <c r="I167" s="28">
        <v>2402.5</v>
      </c>
      <c r="J167" s="28">
        <v>2.99</v>
      </c>
      <c r="K167" s="35"/>
      <c r="L167" s="1"/>
      <c r="M167" s="1"/>
      <c r="N167" s="1"/>
      <c r="O167" s="35">
        <f t="shared" si="25"/>
        <v>2405.4899999999998</v>
      </c>
      <c r="P167" s="28"/>
      <c r="T167" s="27">
        <f t="shared" si="26"/>
        <v>2405.4899999999998</v>
      </c>
      <c r="V167" s="19"/>
      <c r="W167" s="26"/>
      <c r="X167" s="26" t="s">
        <v>277</v>
      </c>
      <c r="Z167" s="26" t="s">
        <v>33</v>
      </c>
      <c r="AC167" s="1"/>
      <c r="AD167" s="1"/>
      <c r="AE167" s="1" t="s">
        <v>478</v>
      </c>
    </row>
    <row r="168" spans="2:31" ht="15.75" x14ac:dyDescent="0.25">
      <c r="B168" s="26">
        <v>17</v>
      </c>
      <c r="C168" s="1" t="s">
        <v>409</v>
      </c>
      <c r="D168" s="28" t="s">
        <v>251</v>
      </c>
      <c r="E168" s="28" t="s">
        <v>260</v>
      </c>
      <c r="F168" s="1" t="s">
        <v>253</v>
      </c>
      <c r="G168" s="1"/>
      <c r="H168" s="9" t="s">
        <v>130</v>
      </c>
      <c r="I168" s="28">
        <v>2752</v>
      </c>
      <c r="J168" s="28"/>
      <c r="K168" s="35"/>
      <c r="L168" s="1"/>
      <c r="M168" s="1"/>
      <c r="N168" s="1"/>
      <c r="O168" s="35">
        <f t="shared" si="25"/>
        <v>2752</v>
      </c>
      <c r="P168" s="28">
        <v>49.98</v>
      </c>
      <c r="T168" s="27">
        <f t="shared" si="26"/>
        <v>2702.02</v>
      </c>
      <c r="V168" s="19"/>
      <c r="W168" s="26"/>
      <c r="X168" s="26" t="s">
        <v>410</v>
      </c>
      <c r="Z168" s="26" t="s">
        <v>33</v>
      </c>
      <c r="AC168" s="1"/>
      <c r="AD168" s="1"/>
      <c r="AE168" s="1" t="s">
        <v>486</v>
      </c>
    </row>
    <row r="169" spans="2:31" ht="15.75" x14ac:dyDescent="0.25">
      <c r="B169" s="26">
        <v>18</v>
      </c>
      <c r="C169" s="1" t="s">
        <v>414</v>
      </c>
      <c r="D169" s="28" t="s">
        <v>251</v>
      </c>
      <c r="E169" s="28" t="s">
        <v>415</v>
      </c>
      <c r="F169" s="1" t="s">
        <v>253</v>
      </c>
      <c r="G169" s="1"/>
      <c r="H169" s="9" t="s">
        <v>130</v>
      </c>
      <c r="I169" s="28">
        <v>1483.21</v>
      </c>
      <c r="J169" s="28">
        <v>116.79</v>
      </c>
      <c r="K169" s="35"/>
      <c r="L169" s="1"/>
      <c r="M169" s="1"/>
      <c r="N169" s="1"/>
      <c r="O169" s="35">
        <f t="shared" si="25"/>
        <v>1600</v>
      </c>
      <c r="P169" s="28"/>
      <c r="T169" s="27">
        <f t="shared" si="26"/>
        <v>1600</v>
      </c>
      <c r="V169" s="19"/>
      <c r="W169" s="26"/>
      <c r="X169" s="26" t="s">
        <v>416</v>
      </c>
      <c r="Z169" s="26" t="s">
        <v>33</v>
      </c>
      <c r="AC169" s="1"/>
      <c r="AD169" s="1"/>
      <c r="AE169" s="1" t="s">
        <v>487</v>
      </c>
    </row>
    <row r="170" spans="2:31" ht="15.75" x14ac:dyDescent="0.25">
      <c r="B170" s="26">
        <v>19</v>
      </c>
      <c r="C170" s="1" t="s">
        <v>419</v>
      </c>
      <c r="D170" s="28" t="s">
        <v>251</v>
      </c>
      <c r="E170" s="28" t="s">
        <v>420</v>
      </c>
      <c r="F170" s="1" t="s">
        <v>253</v>
      </c>
      <c r="G170" s="1"/>
      <c r="H170" s="9" t="s">
        <v>130</v>
      </c>
      <c r="I170" s="28">
        <v>1000</v>
      </c>
      <c r="J170" s="28">
        <v>147.72</v>
      </c>
      <c r="K170" s="35"/>
      <c r="L170" s="1"/>
      <c r="M170" s="1"/>
      <c r="N170" s="1"/>
      <c r="O170" s="35">
        <f t="shared" si="25"/>
        <v>1147.72</v>
      </c>
      <c r="P170" s="28"/>
      <c r="T170" s="27">
        <f t="shared" si="26"/>
        <v>1147.72</v>
      </c>
      <c r="V170" s="19"/>
      <c r="W170" s="26"/>
      <c r="X170" s="26" t="s">
        <v>422</v>
      </c>
      <c r="Z170" s="26" t="s">
        <v>33</v>
      </c>
      <c r="AC170" s="1"/>
      <c r="AD170" s="1"/>
      <c r="AE170" s="1" t="s">
        <v>488</v>
      </c>
    </row>
    <row r="171" spans="2:31" ht="15.75" x14ac:dyDescent="0.25">
      <c r="B171" s="26">
        <v>20</v>
      </c>
      <c r="C171" s="1" t="s">
        <v>428</v>
      </c>
      <c r="D171" s="28" t="s">
        <v>251</v>
      </c>
      <c r="E171" s="28" t="s">
        <v>157</v>
      </c>
      <c r="F171" s="1" t="s">
        <v>253</v>
      </c>
      <c r="G171" s="1"/>
      <c r="H171" s="9" t="s">
        <v>36</v>
      </c>
      <c r="I171" s="28">
        <v>2866.5</v>
      </c>
      <c r="J171" s="28"/>
      <c r="K171" s="35"/>
      <c r="L171" s="1"/>
      <c r="M171" s="1"/>
      <c r="N171" s="1"/>
      <c r="O171" s="35">
        <f t="shared" si="25"/>
        <v>2866.5</v>
      </c>
      <c r="P171" s="28">
        <v>62.44</v>
      </c>
      <c r="T171" s="27">
        <f t="shared" si="26"/>
        <v>2804.06</v>
      </c>
      <c r="V171" s="19"/>
      <c r="W171" s="26"/>
      <c r="X171" s="26" t="s">
        <v>425</v>
      </c>
      <c r="Z171" s="26" t="s">
        <v>33</v>
      </c>
      <c r="AC171" s="1"/>
      <c r="AD171" s="1"/>
      <c r="AE171" s="1" t="s">
        <v>489</v>
      </c>
    </row>
    <row r="172" spans="2:31" ht="15.75" x14ac:dyDescent="0.25">
      <c r="B172" s="26">
        <v>21</v>
      </c>
      <c r="C172" s="1" t="s">
        <v>432</v>
      </c>
      <c r="D172" s="28" t="s">
        <v>251</v>
      </c>
      <c r="E172" s="28" t="s">
        <v>161</v>
      </c>
      <c r="F172" s="1" t="s">
        <v>253</v>
      </c>
      <c r="G172" s="1"/>
      <c r="H172" s="9" t="s">
        <v>36</v>
      </c>
      <c r="I172" s="28">
        <v>1440</v>
      </c>
      <c r="J172" s="28">
        <v>119.56</v>
      </c>
      <c r="K172" s="35"/>
      <c r="L172" s="1"/>
      <c r="M172" s="1"/>
      <c r="N172" s="1"/>
      <c r="O172" s="35">
        <f t="shared" si="25"/>
        <v>1559.56</v>
      </c>
      <c r="P172" s="28"/>
      <c r="T172" s="27">
        <f t="shared" si="26"/>
        <v>1559.56</v>
      </c>
      <c r="V172" s="53"/>
      <c r="W172" s="26"/>
      <c r="X172" s="26" t="s">
        <v>433</v>
      </c>
      <c r="Z172" s="26" t="s">
        <v>33</v>
      </c>
      <c r="AC172" s="1"/>
      <c r="AD172" s="1"/>
      <c r="AE172" s="1" t="s">
        <v>434</v>
      </c>
    </row>
    <row r="173" spans="2:31" ht="15.75" x14ac:dyDescent="0.25">
      <c r="B173" s="26">
        <v>22</v>
      </c>
      <c r="C173" s="1" t="s">
        <v>450</v>
      </c>
      <c r="D173" s="28" t="s">
        <v>251</v>
      </c>
      <c r="E173" s="28" t="s">
        <v>455</v>
      </c>
      <c r="F173" s="1" t="s">
        <v>253</v>
      </c>
      <c r="G173" s="1"/>
      <c r="H173" s="9" t="s">
        <v>36</v>
      </c>
      <c r="I173" s="28">
        <v>2000</v>
      </c>
      <c r="J173" s="28">
        <v>71.72</v>
      </c>
      <c r="K173" s="35"/>
      <c r="L173" s="1"/>
      <c r="M173" s="1"/>
      <c r="N173" s="1"/>
      <c r="O173" s="35">
        <f t="shared" si="25"/>
        <v>2071.7199999999998</v>
      </c>
      <c r="P173" s="28"/>
      <c r="T173" s="27">
        <f t="shared" si="26"/>
        <v>2071.7199999999998</v>
      </c>
      <c r="V173" s="1"/>
      <c r="W173" s="26"/>
      <c r="X173" s="26" t="s">
        <v>451</v>
      </c>
      <c r="Z173" s="26" t="s">
        <v>33</v>
      </c>
      <c r="AC173" s="1"/>
      <c r="AD173" s="1"/>
      <c r="AE173" s="1" t="s">
        <v>456</v>
      </c>
    </row>
    <row r="174" spans="2:31" ht="15.75" x14ac:dyDescent="0.25">
      <c r="B174" s="26">
        <v>23</v>
      </c>
      <c r="C174" s="1" t="s">
        <v>472</v>
      </c>
      <c r="D174" s="28" t="s">
        <v>251</v>
      </c>
      <c r="E174" s="28" t="s">
        <v>473</v>
      </c>
      <c r="F174" s="1" t="s">
        <v>253</v>
      </c>
      <c r="G174" s="1"/>
      <c r="H174" s="9" t="s">
        <v>36</v>
      </c>
      <c r="I174" s="28">
        <v>2402.5</v>
      </c>
      <c r="J174" s="28">
        <v>2.99</v>
      </c>
      <c r="K174" s="35"/>
      <c r="L174" s="1"/>
      <c r="M174" s="1"/>
      <c r="N174" s="1"/>
      <c r="O174" s="35">
        <f t="shared" si="25"/>
        <v>2405.4899999999998</v>
      </c>
      <c r="P174" s="28"/>
      <c r="T174" s="27">
        <f t="shared" si="26"/>
        <v>2405.4899999999998</v>
      </c>
      <c r="V174" s="1"/>
      <c r="W174" s="26"/>
      <c r="X174" s="26" t="s">
        <v>474</v>
      </c>
      <c r="Z174" s="26" t="s">
        <v>33</v>
      </c>
      <c r="AC174" s="1"/>
      <c r="AD174" s="1"/>
      <c r="AE174" s="1" t="s">
        <v>490</v>
      </c>
    </row>
    <row r="175" spans="2:31" ht="15.75" x14ac:dyDescent="0.25">
      <c r="B175" s="26">
        <v>24</v>
      </c>
      <c r="C175" s="1" t="s">
        <v>495</v>
      </c>
      <c r="D175" s="28" t="s">
        <v>251</v>
      </c>
      <c r="E175" s="28" t="s">
        <v>496</v>
      </c>
      <c r="F175" s="1" t="s">
        <v>253</v>
      </c>
      <c r="G175" s="1"/>
      <c r="H175" s="9" t="s">
        <v>36</v>
      </c>
      <c r="I175" s="28">
        <v>2000</v>
      </c>
      <c r="J175" s="28">
        <v>71.72</v>
      </c>
      <c r="K175" s="35"/>
      <c r="L175" s="1"/>
      <c r="M175" s="1"/>
      <c r="N175" s="1"/>
      <c r="O175" s="35">
        <f t="shared" si="25"/>
        <v>2071.7199999999998</v>
      </c>
      <c r="P175" s="28"/>
      <c r="T175" s="27">
        <f t="shared" si="26"/>
        <v>2071.7199999999998</v>
      </c>
      <c r="V175" s="1"/>
      <c r="W175" s="26"/>
      <c r="X175" s="26" t="s">
        <v>497</v>
      </c>
      <c r="Z175" s="26" t="s">
        <v>33</v>
      </c>
      <c r="AC175" s="1"/>
      <c r="AD175" s="1"/>
      <c r="AE175" s="1" t="s">
        <v>512</v>
      </c>
    </row>
    <row r="176" spans="2:31" ht="15.75" x14ac:dyDescent="0.25">
      <c r="B176" s="26">
        <v>25</v>
      </c>
      <c r="C176" s="1" t="s">
        <v>510</v>
      </c>
      <c r="D176" s="28" t="s">
        <v>251</v>
      </c>
      <c r="E176" s="28" t="s">
        <v>496</v>
      </c>
      <c r="F176" s="1" t="s">
        <v>253</v>
      </c>
      <c r="G176" s="1"/>
      <c r="H176" s="9" t="s">
        <v>36</v>
      </c>
      <c r="I176" s="28">
        <v>1184.1300000000001</v>
      </c>
      <c r="J176" s="28">
        <v>71.72</v>
      </c>
      <c r="K176" s="35"/>
      <c r="L176" s="1"/>
      <c r="M176" s="1"/>
      <c r="N176" s="1"/>
      <c r="O176" s="35">
        <f t="shared" si="25"/>
        <v>1255.8500000000001</v>
      </c>
      <c r="P176" s="28"/>
      <c r="T176" s="27">
        <f t="shared" si="26"/>
        <v>1255.8500000000001</v>
      </c>
      <c r="V176" s="1"/>
      <c r="W176" s="26"/>
      <c r="X176" s="26" t="s">
        <v>511</v>
      </c>
      <c r="Z176" s="26" t="s">
        <v>33</v>
      </c>
      <c r="AC176" s="1"/>
      <c r="AD176" s="1"/>
      <c r="AE176" s="1" t="s">
        <v>512</v>
      </c>
    </row>
    <row r="177" spans="3:31" ht="15.75" x14ac:dyDescent="0.25">
      <c r="C177" s="44" t="s">
        <v>278</v>
      </c>
      <c r="G177" s="83"/>
      <c r="I177" s="43">
        <f>SUM(I153:I176)</f>
        <v>50009.61</v>
      </c>
      <c r="J177" s="43">
        <f>SUM(J153:J176)</f>
        <v>1305.92</v>
      </c>
      <c r="K177" s="43">
        <f t="shared" ref="K177:S177" si="27">SUM(K153:K167)</f>
        <v>0</v>
      </c>
      <c r="L177" s="43">
        <f t="shared" si="27"/>
        <v>0</v>
      </c>
      <c r="M177" s="43">
        <f t="shared" si="27"/>
        <v>0</v>
      </c>
      <c r="N177" s="43">
        <f t="shared" si="27"/>
        <v>0</v>
      </c>
      <c r="O177" s="43">
        <f>SUM(O153:O176)</f>
        <v>51315.53</v>
      </c>
      <c r="P177" s="43">
        <f>SUM(P153:P174)</f>
        <v>524.72</v>
      </c>
      <c r="Q177" s="43">
        <f t="shared" si="27"/>
        <v>0</v>
      </c>
      <c r="R177" s="43">
        <f t="shared" si="27"/>
        <v>0</v>
      </c>
      <c r="S177" s="43">
        <f t="shared" si="27"/>
        <v>0</v>
      </c>
      <c r="T177" s="43">
        <f>SUM(T153:T176)</f>
        <v>50790.81</v>
      </c>
      <c r="AD177" s="1"/>
      <c r="AE177" s="1"/>
    </row>
    <row r="178" spans="3:31" ht="15.75" x14ac:dyDescent="0.25">
      <c r="O178" s="62"/>
      <c r="T178" s="27"/>
    </row>
  </sheetData>
  <mergeCells count="14">
    <mergeCell ref="C125:V125"/>
    <mergeCell ref="C126:V126"/>
    <mergeCell ref="C127:V127"/>
    <mergeCell ref="C149:V149"/>
    <mergeCell ref="C147:V147"/>
    <mergeCell ref="C148:V148"/>
    <mergeCell ref="D122:E122"/>
    <mergeCell ref="H122:K122"/>
    <mergeCell ref="O122:R122"/>
    <mergeCell ref="B1:U1"/>
    <mergeCell ref="B2:U2"/>
    <mergeCell ref="D121:E121"/>
    <mergeCell ref="H121:K121"/>
    <mergeCell ref="O121:R121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opLeftCell="N52" zoomScale="78" zoomScaleNormal="78" workbookViewId="0">
      <selection activeCell="C58" sqref="C58"/>
    </sheetView>
  </sheetViews>
  <sheetFormatPr baseColWidth="10" defaultRowHeight="15" x14ac:dyDescent="0.25"/>
  <cols>
    <col min="1" max="1" width="11.2851562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280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281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514</v>
      </c>
      <c r="D6" s="2" t="s">
        <v>282</v>
      </c>
      <c r="E6" s="2" t="s">
        <v>281</v>
      </c>
      <c r="F6" s="3" t="s">
        <v>85</v>
      </c>
      <c r="G6" s="3" t="s">
        <v>447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 t="s">
        <v>464</v>
      </c>
      <c r="Y6" s="26"/>
      <c r="Z6" s="26" t="s">
        <v>119</v>
      </c>
      <c r="AA6" s="26"/>
      <c r="AB6" s="26"/>
      <c r="AE6" s="63"/>
      <c r="AF6" s="63"/>
      <c r="AG6" s="63"/>
      <c r="AH6" s="63"/>
    </row>
    <row r="7" spans="1:34" ht="15.75" x14ac:dyDescent="0.25">
      <c r="A7" s="26"/>
      <c r="B7" s="21">
        <v>2</v>
      </c>
      <c r="C7" s="1" t="s">
        <v>514</v>
      </c>
      <c r="D7" s="2" t="s">
        <v>282</v>
      </c>
      <c r="E7" s="2" t="s">
        <v>281</v>
      </c>
      <c r="F7" s="3" t="s">
        <v>85</v>
      </c>
      <c r="G7" s="3" t="s">
        <v>313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20" si="2">I7+J7+K7+L7+M7+N7</f>
        <v>2752</v>
      </c>
      <c r="P7" s="4">
        <v>49.98</v>
      </c>
      <c r="Q7" s="26"/>
      <c r="R7" s="26"/>
      <c r="S7" s="26"/>
      <c r="T7" s="27">
        <f t="shared" ref="T7:T20" si="3">+O7-P7-Q7-R7-S7</f>
        <v>2702.02</v>
      </c>
      <c r="U7" s="26"/>
      <c r="V7" s="2"/>
      <c r="W7" s="11"/>
      <c r="X7" s="26" t="s">
        <v>498</v>
      </c>
      <c r="Y7" s="26"/>
      <c r="Z7" s="26" t="s">
        <v>119</v>
      </c>
      <c r="AA7" s="26"/>
      <c r="AB7" s="26"/>
      <c r="AE7" s="63"/>
      <c r="AF7" s="63"/>
      <c r="AG7" s="63"/>
      <c r="AH7" s="63"/>
    </row>
    <row r="8" spans="1:34" ht="15.75" x14ac:dyDescent="0.25">
      <c r="A8" s="26"/>
      <c r="B8" s="21">
        <v>3</v>
      </c>
      <c r="C8" s="1" t="s">
        <v>514</v>
      </c>
      <c r="D8" s="2" t="s">
        <v>282</v>
      </c>
      <c r="E8" s="2" t="s">
        <v>281</v>
      </c>
      <c r="F8" s="3" t="s">
        <v>85</v>
      </c>
      <c r="G8" s="3" t="s">
        <v>314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64"/>
      <c r="W8" s="11"/>
      <c r="X8" s="26" t="s">
        <v>499</v>
      </c>
      <c r="Y8" s="26"/>
      <c r="Z8" s="26" t="s">
        <v>119</v>
      </c>
      <c r="AA8" s="26"/>
      <c r="AB8" s="26"/>
      <c r="AE8" s="63"/>
      <c r="AF8" s="63"/>
      <c r="AG8" s="63"/>
      <c r="AH8" s="63"/>
    </row>
    <row r="9" spans="1:34" ht="15.75" x14ac:dyDescent="0.25">
      <c r="A9" s="26"/>
      <c r="B9" s="21">
        <v>4</v>
      </c>
      <c r="C9" s="1" t="s">
        <v>514</v>
      </c>
      <c r="D9" s="2" t="s">
        <v>282</v>
      </c>
      <c r="E9" s="2" t="s">
        <v>281</v>
      </c>
      <c r="F9" s="3" t="s">
        <v>85</v>
      </c>
      <c r="G9" s="3" t="s">
        <v>315</v>
      </c>
      <c r="H9" s="59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65"/>
      <c r="W9" s="11"/>
      <c r="X9" s="26" t="s">
        <v>500</v>
      </c>
      <c r="Y9" s="26"/>
      <c r="Z9" s="26" t="s">
        <v>119</v>
      </c>
      <c r="AA9" s="26"/>
      <c r="AB9" s="26"/>
      <c r="AE9" s="63"/>
      <c r="AF9" s="63"/>
      <c r="AG9" s="63"/>
      <c r="AH9" s="63"/>
    </row>
    <row r="10" spans="1:34" ht="15.75" x14ac:dyDescent="0.25">
      <c r="A10" s="26"/>
      <c r="B10" s="21">
        <v>5</v>
      </c>
      <c r="C10" s="1" t="s">
        <v>514</v>
      </c>
      <c r="D10" s="2" t="s">
        <v>282</v>
      </c>
      <c r="E10" s="2" t="s">
        <v>281</v>
      </c>
      <c r="F10" s="3" t="s">
        <v>85</v>
      </c>
      <c r="G10" s="3" t="s">
        <v>316</v>
      </c>
      <c r="H10" s="59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180</v>
      </c>
      <c r="Y10" s="26"/>
      <c r="Z10" s="26" t="s">
        <v>119</v>
      </c>
      <c r="AA10" s="26"/>
      <c r="AB10" s="26"/>
      <c r="AE10" s="63"/>
      <c r="AF10" s="63"/>
      <c r="AG10" s="63"/>
      <c r="AH10" s="63"/>
    </row>
    <row r="11" spans="1:34" ht="15.75" x14ac:dyDescent="0.25">
      <c r="A11" s="26"/>
      <c r="B11" s="21">
        <v>6</v>
      </c>
      <c r="C11" s="1" t="s">
        <v>514</v>
      </c>
      <c r="D11" s="2" t="s">
        <v>282</v>
      </c>
      <c r="E11" s="2" t="s">
        <v>281</v>
      </c>
      <c r="F11" s="3" t="s">
        <v>85</v>
      </c>
      <c r="G11" s="3" t="s">
        <v>317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64"/>
      <c r="W11" s="64"/>
      <c r="X11" s="26" t="s">
        <v>501</v>
      </c>
      <c r="Y11" s="26"/>
      <c r="Z11" s="26" t="s">
        <v>119</v>
      </c>
      <c r="AA11" s="26"/>
      <c r="AB11" s="26"/>
      <c r="AE11" s="63"/>
      <c r="AF11" s="63"/>
      <c r="AG11" s="63"/>
      <c r="AH11" s="63"/>
    </row>
    <row r="12" spans="1:34" ht="15.75" x14ac:dyDescent="0.25">
      <c r="A12" s="26"/>
      <c r="B12" s="21">
        <v>7</v>
      </c>
      <c r="C12" s="1" t="s">
        <v>514</v>
      </c>
      <c r="D12" s="66" t="s">
        <v>282</v>
      </c>
      <c r="E12" s="26" t="s">
        <v>296</v>
      </c>
      <c r="F12" s="3" t="s">
        <v>85</v>
      </c>
      <c r="G12" s="3" t="s">
        <v>424</v>
      </c>
      <c r="H12" s="59" t="s">
        <v>36</v>
      </c>
      <c r="I12" s="4">
        <v>2752</v>
      </c>
      <c r="J12" s="1"/>
      <c r="K12" s="1"/>
      <c r="M12" s="26"/>
      <c r="N12" s="26"/>
      <c r="O12" s="60">
        <f t="shared" si="2"/>
        <v>2752</v>
      </c>
      <c r="P12" s="67">
        <v>49.98</v>
      </c>
      <c r="Q12" s="26"/>
      <c r="R12" s="26"/>
      <c r="S12" s="26"/>
      <c r="T12" s="27">
        <f t="shared" si="3"/>
        <v>2702.02</v>
      </c>
      <c r="U12" s="26"/>
      <c r="V12" s="64"/>
      <c r="W12" s="64"/>
      <c r="X12" s="26" t="s">
        <v>440</v>
      </c>
      <c r="Y12" s="26"/>
      <c r="Z12" s="26" t="s">
        <v>119</v>
      </c>
      <c r="AA12" s="26"/>
      <c r="AB12" s="26"/>
    </row>
    <row r="13" spans="1:34" ht="15.75" x14ac:dyDescent="0.25">
      <c r="B13" s="21">
        <v>8</v>
      </c>
      <c r="C13" s="1" t="s">
        <v>514</v>
      </c>
      <c r="D13" s="2" t="s">
        <v>436</v>
      </c>
      <c r="E13" s="2" t="s">
        <v>296</v>
      </c>
      <c r="F13" s="3" t="s">
        <v>85</v>
      </c>
      <c r="G13" s="3" t="s">
        <v>386</v>
      </c>
      <c r="H13" s="59" t="s">
        <v>36</v>
      </c>
      <c r="I13" s="8">
        <v>3096</v>
      </c>
      <c r="J13" s="16"/>
      <c r="K13" s="27"/>
      <c r="O13" s="60">
        <f t="shared" si="2"/>
        <v>3096</v>
      </c>
      <c r="P13" s="16">
        <v>107.66</v>
      </c>
      <c r="T13" s="27">
        <f t="shared" si="3"/>
        <v>2988.34</v>
      </c>
      <c r="U13" s="32"/>
      <c r="V13" s="21"/>
      <c r="W13" s="47"/>
      <c r="X13" s="26" t="s">
        <v>32</v>
      </c>
      <c r="Z13" s="26" t="s">
        <v>33</v>
      </c>
      <c r="AC13" s="62"/>
    </row>
    <row r="14" spans="1:34" ht="15.75" x14ac:dyDescent="0.25">
      <c r="B14" s="21">
        <v>9</v>
      </c>
      <c r="C14" s="1" t="s">
        <v>437</v>
      </c>
      <c r="D14" s="2" t="s">
        <v>35</v>
      </c>
      <c r="E14" s="2" t="s">
        <v>296</v>
      </c>
      <c r="F14" s="3" t="s">
        <v>85</v>
      </c>
      <c r="G14" s="3" t="s">
        <v>438</v>
      </c>
      <c r="H14" s="59" t="s">
        <v>36</v>
      </c>
      <c r="I14" s="8">
        <v>2866.5</v>
      </c>
      <c r="J14" s="16"/>
      <c r="K14" s="27"/>
      <c r="O14" s="60">
        <f t="shared" si="2"/>
        <v>2866.5</v>
      </c>
      <c r="P14" s="16">
        <v>62.44</v>
      </c>
      <c r="T14" s="27">
        <f t="shared" si="3"/>
        <v>2804.06</v>
      </c>
      <c r="U14" s="32"/>
      <c r="V14" s="21"/>
      <c r="W14" s="47"/>
      <c r="X14" s="26" t="s">
        <v>439</v>
      </c>
      <c r="Z14" s="26" t="s">
        <v>119</v>
      </c>
      <c r="AC14" s="62"/>
    </row>
    <row r="15" spans="1:34" ht="15.75" x14ac:dyDescent="0.25">
      <c r="A15" s="26"/>
      <c r="B15" s="21">
        <v>10</v>
      </c>
      <c r="C15" s="1" t="s">
        <v>284</v>
      </c>
      <c r="D15" s="2" t="s">
        <v>285</v>
      </c>
      <c r="E15" s="2" t="s">
        <v>283</v>
      </c>
      <c r="F15" s="3" t="s">
        <v>85</v>
      </c>
      <c r="G15" s="3" t="s">
        <v>318</v>
      </c>
      <c r="H15" s="59" t="s">
        <v>81</v>
      </c>
      <c r="I15" s="5">
        <v>3325</v>
      </c>
      <c r="J15" s="26"/>
      <c r="K15" s="27"/>
      <c r="L15" s="27"/>
      <c r="M15" s="27"/>
      <c r="N15" s="27"/>
      <c r="O15" s="27">
        <f t="shared" si="2"/>
        <v>3325</v>
      </c>
      <c r="P15" s="4">
        <v>132.58000000000001</v>
      </c>
      <c r="Q15" s="27"/>
      <c r="R15" s="27"/>
      <c r="S15" s="27"/>
      <c r="T15" s="27">
        <f t="shared" si="3"/>
        <v>3192.42</v>
      </c>
      <c r="U15" s="46"/>
      <c r="V15" s="26"/>
      <c r="W15" s="26"/>
      <c r="X15" s="26" t="s">
        <v>502</v>
      </c>
      <c r="Y15" s="26"/>
      <c r="Z15" s="26" t="s">
        <v>119</v>
      </c>
      <c r="AA15" s="26"/>
      <c r="AB15" s="26"/>
      <c r="AE15" s="63"/>
      <c r="AF15" s="63"/>
      <c r="AG15" s="63"/>
      <c r="AH15" s="63"/>
    </row>
    <row r="16" spans="1:34" ht="15.75" x14ac:dyDescent="0.25">
      <c r="A16" s="26"/>
      <c r="B16" s="21">
        <v>11</v>
      </c>
      <c r="C16" s="1" t="s">
        <v>286</v>
      </c>
      <c r="D16" s="2" t="s">
        <v>287</v>
      </c>
      <c r="E16" s="2" t="s">
        <v>283</v>
      </c>
      <c r="F16" s="3" t="s">
        <v>85</v>
      </c>
      <c r="G16" s="3" t="s">
        <v>319</v>
      </c>
      <c r="H16" s="59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>
        <v>1080.82</v>
      </c>
      <c r="R16" s="27"/>
      <c r="S16" s="27"/>
      <c r="T16" s="27">
        <f t="shared" si="3"/>
        <v>1621.2</v>
      </c>
      <c r="U16" s="26"/>
      <c r="V16" s="3"/>
      <c r="W16" s="3"/>
      <c r="X16" s="26" t="s">
        <v>503</v>
      </c>
      <c r="Y16" s="26"/>
      <c r="Z16" s="26" t="s">
        <v>119</v>
      </c>
      <c r="AA16" s="26"/>
      <c r="AB16" s="26"/>
      <c r="AE16" s="63"/>
      <c r="AF16" s="63"/>
      <c r="AG16" s="63"/>
      <c r="AH16" s="63"/>
    </row>
    <row r="17" spans="1:37" ht="15.75" x14ac:dyDescent="0.25">
      <c r="A17" s="26"/>
      <c r="B17" s="21">
        <v>12</v>
      </c>
      <c r="C17" s="1" t="s">
        <v>288</v>
      </c>
      <c r="D17" s="2" t="s">
        <v>287</v>
      </c>
      <c r="E17" s="2" t="s">
        <v>283</v>
      </c>
      <c r="F17" s="3" t="s">
        <v>85</v>
      </c>
      <c r="G17" s="3" t="s">
        <v>320</v>
      </c>
      <c r="H17" s="59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102</v>
      </c>
      <c r="Y17" s="26"/>
      <c r="Z17" s="26" t="s">
        <v>119</v>
      </c>
      <c r="AA17" s="26"/>
      <c r="AB17" s="26"/>
      <c r="AE17" s="63"/>
      <c r="AF17" s="63"/>
      <c r="AG17" s="63"/>
      <c r="AH17" s="63"/>
    </row>
    <row r="18" spans="1:37" ht="15.75" x14ac:dyDescent="0.25">
      <c r="A18" s="26"/>
      <c r="B18" s="21">
        <v>13</v>
      </c>
      <c r="C18" s="1" t="s">
        <v>289</v>
      </c>
      <c r="D18" s="2" t="s">
        <v>287</v>
      </c>
      <c r="E18" s="2" t="s">
        <v>283</v>
      </c>
      <c r="F18" s="3" t="s">
        <v>85</v>
      </c>
      <c r="G18" s="3" t="s">
        <v>321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>+O18-P18-Q18-R18-S18</f>
        <v>2702.02</v>
      </c>
      <c r="U18" s="26"/>
      <c r="V18" s="3"/>
      <c r="W18" s="3"/>
      <c r="X18" s="26" t="s">
        <v>504</v>
      </c>
      <c r="Y18" s="26"/>
      <c r="Z18" s="26" t="s">
        <v>119</v>
      </c>
      <c r="AA18" s="26"/>
      <c r="AB18" s="26"/>
      <c r="AE18" s="63"/>
      <c r="AF18" s="63"/>
      <c r="AG18" s="63"/>
      <c r="AH18" s="63"/>
    </row>
    <row r="19" spans="1:37" ht="15.75" x14ac:dyDescent="0.25">
      <c r="A19" s="26"/>
      <c r="B19" s="21">
        <v>14</v>
      </c>
      <c r="C19" s="2" t="s">
        <v>290</v>
      </c>
      <c r="D19" s="2" t="s">
        <v>287</v>
      </c>
      <c r="E19" s="2" t="s">
        <v>283</v>
      </c>
      <c r="F19" s="3" t="s">
        <v>85</v>
      </c>
      <c r="G19" s="3" t="s">
        <v>322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U19" s="26"/>
      <c r="V19" s="3"/>
      <c r="W19" s="3"/>
      <c r="X19" s="26" t="s">
        <v>502</v>
      </c>
      <c r="Y19" s="26"/>
      <c r="Z19" s="26" t="s">
        <v>119</v>
      </c>
      <c r="AA19" s="26"/>
      <c r="AB19" s="26"/>
      <c r="AE19" s="63"/>
      <c r="AF19" s="63"/>
      <c r="AG19" s="63"/>
      <c r="AH19" s="63"/>
    </row>
    <row r="20" spans="1:37" ht="15.75" x14ac:dyDescent="0.25">
      <c r="A20" s="26"/>
      <c r="B20" s="21">
        <v>15</v>
      </c>
      <c r="C20" s="2" t="s">
        <v>452</v>
      </c>
      <c r="D20" s="2" t="s">
        <v>287</v>
      </c>
      <c r="E20" s="2" t="s">
        <v>283</v>
      </c>
      <c r="F20" s="3" t="s">
        <v>85</v>
      </c>
      <c r="G20" s="3" t="s">
        <v>454</v>
      </c>
      <c r="H20" s="59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6"/>
      <c r="R20" s="26"/>
      <c r="S20" s="26"/>
      <c r="T20" s="27">
        <f t="shared" si="3"/>
        <v>2702.02</v>
      </c>
      <c r="U20" s="26"/>
      <c r="V20" s="3"/>
      <c r="W20" s="3"/>
      <c r="X20" s="26" t="s">
        <v>453</v>
      </c>
      <c r="Y20" s="26"/>
      <c r="Z20" s="26" t="s">
        <v>119</v>
      </c>
      <c r="AA20" s="26"/>
      <c r="AB20" s="26"/>
      <c r="AE20" s="63"/>
      <c r="AF20" s="63"/>
      <c r="AG20" s="63"/>
      <c r="AH20" s="63"/>
    </row>
    <row r="21" spans="1:37" ht="15.75" x14ac:dyDescent="0.25">
      <c r="A21" s="26"/>
      <c r="B21" s="26"/>
      <c r="C21" s="44" t="s">
        <v>291</v>
      </c>
      <c r="D21" s="26"/>
      <c r="E21" s="26"/>
      <c r="F21" s="26"/>
      <c r="G21" s="26"/>
      <c r="H21" s="26"/>
      <c r="I21" s="43">
        <f>SUM(I6:I20)</f>
        <v>42884.5</v>
      </c>
      <c r="J21" s="43">
        <f>SUM(J6:J19)</f>
        <v>0</v>
      </c>
      <c r="K21" s="43">
        <f>SUM(K6:K19)</f>
        <v>0</v>
      </c>
      <c r="L21" s="43">
        <f>SUM(L6:L19)</f>
        <v>0</v>
      </c>
      <c r="M21" s="43">
        <f>SUM(M6:M19)</f>
        <v>0</v>
      </c>
      <c r="N21" s="43">
        <f>SUM(N6:N19)</f>
        <v>0</v>
      </c>
      <c r="O21" s="43">
        <f>SUM(O6:O20)</f>
        <v>42884.5</v>
      </c>
      <c r="P21" s="43">
        <f>SUM(P6:P20)</f>
        <v>985.0400000000003</v>
      </c>
      <c r="Q21" s="43">
        <f>SUM(Q6:Q20)</f>
        <v>1080.82</v>
      </c>
      <c r="R21" s="43">
        <f>SUM(R6:R19)</f>
        <v>0</v>
      </c>
      <c r="S21" s="43">
        <f>SUM(S6:S19)</f>
        <v>0</v>
      </c>
      <c r="T21" s="43">
        <f>SUM(T6:T20)</f>
        <v>40818.639999999992</v>
      </c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84" t="s">
        <v>223</v>
      </c>
      <c r="E28" s="84"/>
      <c r="F28" s="26"/>
      <c r="G28" s="26"/>
      <c r="H28" s="84" t="s">
        <v>224</v>
      </c>
      <c r="I28" s="84"/>
      <c r="J28" s="84"/>
      <c r="K28" s="84"/>
      <c r="L28" s="26"/>
      <c r="M28" s="26"/>
      <c r="N28" s="26"/>
      <c r="O28" s="84" t="s">
        <v>225</v>
      </c>
      <c r="P28" s="84"/>
      <c r="Q28" s="84"/>
      <c r="R28" s="84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84" t="s">
        <v>28</v>
      </c>
      <c r="E29" s="84"/>
      <c r="F29" s="26"/>
      <c r="G29" s="26"/>
      <c r="H29" s="84" t="s">
        <v>96</v>
      </c>
      <c r="I29" s="84"/>
      <c r="J29" s="84"/>
      <c r="K29" s="84"/>
      <c r="L29" s="26"/>
      <c r="M29" s="26"/>
      <c r="N29" s="26"/>
      <c r="O29" s="84" t="s">
        <v>44</v>
      </c>
      <c r="P29" s="84"/>
      <c r="Q29" s="84"/>
      <c r="R29" s="84"/>
      <c r="S29" s="26"/>
      <c r="T29" s="26"/>
      <c r="U29" s="26"/>
      <c r="V29" s="26"/>
      <c r="W29" s="26"/>
      <c r="X29" s="26"/>
      <c r="Y29" s="26"/>
      <c r="Z29" s="26"/>
      <c r="AA29" s="26"/>
      <c r="AB29" s="26"/>
      <c r="AK29" s="62"/>
    </row>
    <row r="30" spans="1:37" ht="15.75" x14ac:dyDescent="0.25">
      <c r="A30" s="26"/>
      <c r="B30" s="26"/>
      <c r="C30" s="26"/>
      <c r="D30" s="47"/>
      <c r="E30" s="47"/>
      <c r="F30" s="26"/>
      <c r="G30" s="26"/>
      <c r="H30" s="47"/>
      <c r="I30" s="47"/>
      <c r="J30" s="47"/>
      <c r="K30" s="47"/>
      <c r="L30" s="26"/>
      <c r="M30" s="26"/>
      <c r="N30" s="26"/>
      <c r="O30" s="47"/>
      <c r="P30" s="47"/>
      <c r="Q30" s="47"/>
      <c r="R30" s="47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47"/>
      <c r="E31" s="47"/>
      <c r="F31" s="26"/>
      <c r="G31" s="26"/>
      <c r="H31" s="47"/>
      <c r="I31" s="47"/>
      <c r="J31" s="47"/>
      <c r="K31" s="47"/>
      <c r="L31" s="26"/>
      <c r="M31" s="26"/>
      <c r="N31" s="26"/>
      <c r="O31" s="47"/>
      <c r="P31" s="47"/>
      <c r="Q31" s="47"/>
      <c r="R31" s="47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7"/>
      <c r="E32" s="47"/>
      <c r="F32" s="26"/>
      <c r="G32" s="26"/>
      <c r="H32" s="47"/>
      <c r="I32" s="47"/>
      <c r="J32" s="47"/>
      <c r="K32" s="47"/>
      <c r="L32" s="26"/>
      <c r="M32" s="26"/>
      <c r="N32" s="26"/>
      <c r="O32" s="47"/>
      <c r="P32" s="47"/>
      <c r="Q32" s="47"/>
      <c r="R32" s="4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85" t="s">
        <v>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5" t="s">
        <v>513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5" t="s">
        <v>292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/>
      <c r="C36" s="26"/>
      <c r="D36" s="47"/>
      <c r="E36" s="47"/>
      <c r="F36" s="26"/>
      <c r="G36" s="26"/>
      <c r="H36" s="47"/>
      <c r="I36" s="47"/>
      <c r="J36" s="47"/>
      <c r="K36" s="47"/>
      <c r="L36" s="26"/>
      <c r="M36" s="26"/>
      <c r="N36" s="26"/>
      <c r="O36" s="47"/>
      <c r="P36" s="47"/>
      <c r="Q36" s="47"/>
      <c r="R36" s="47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68" t="s">
        <v>227</v>
      </c>
      <c r="C37" s="68" t="s">
        <v>2</v>
      </c>
      <c r="D37" s="22" t="s">
        <v>3</v>
      </c>
      <c r="E37" s="22" t="s">
        <v>4</v>
      </c>
      <c r="F37" s="21" t="s">
        <v>5</v>
      </c>
      <c r="G37" s="21" t="s">
        <v>6</v>
      </c>
      <c r="H37" s="21" t="s">
        <v>7</v>
      </c>
      <c r="I37" s="23" t="s">
        <v>8</v>
      </c>
      <c r="J37" s="23" t="s">
        <v>9</v>
      </c>
      <c r="K37" s="23" t="s">
        <v>10</v>
      </c>
      <c r="L37" s="22" t="s">
        <v>11</v>
      </c>
      <c r="M37" s="22" t="s">
        <v>12</v>
      </c>
      <c r="N37" s="21" t="s">
        <v>13</v>
      </c>
      <c r="O37" s="21" t="s">
        <v>14</v>
      </c>
      <c r="P37" s="21" t="s">
        <v>15</v>
      </c>
      <c r="Q37" s="21" t="s">
        <v>16</v>
      </c>
      <c r="R37" s="21" t="s">
        <v>17</v>
      </c>
      <c r="S37" s="21" t="s">
        <v>18</v>
      </c>
      <c r="T37" s="24" t="s">
        <v>19</v>
      </c>
      <c r="U37" s="25" t="s">
        <v>20</v>
      </c>
      <c r="V37" s="26" t="s">
        <v>21</v>
      </c>
      <c r="W37" s="26" t="s">
        <v>22</v>
      </c>
      <c r="X37" s="26" t="s">
        <v>280</v>
      </c>
      <c r="Y37" s="26"/>
      <c r="Z37" s="26" t="s">
        <v>293</v>
      </c>
      <c r="AA37" s="26" t="s">
        <v>294</v>
      </c>
      <c r="AB37" s="26" t="s">
        <v>295</v>
      </c>
    </row>
    <row r="38" spans="1:29" ht="15.75" x14ac:dyDescent="0.25">
      <c r="A38" s="26"/>
      <c r="B38" s="68"/>
      <c r="C38" s="68"/>
      <c r="D38" s="22"/>
      <c r="E38" s="22"/>
      <c r="F38" s="21"/>
      <c r="G38" s="21"/>
      <c r="H38" s="21"/>
      <c r="I38" s="23"/>
      <c r="J38" s="23"/>
      <c r="K38" s="23"/>
      <c r="L38" s="22"/>
      <c r="M38" s="22"/>
      <c r="N38" s="21"/>
      <c r="O38" s="21"/>
      <c r="P38" s="21"/>
      <c r="Q38" s="21"/>
      <c r="R38" s="21"/>
      <c r="S38" s="21"/>
      <c r="T38" s="24"/>
      <c r="U38" s="25"/>
      <c r="V38" s="26"/>
      <c r="W38" s="26"/>
      <c r="X38" s="26"/>
      <c r="Y38" s="26"/>
      <c r="Z38" s="26"/>
      <c r="AA38" s="26"/>
      <c r="AB38" s="26"/>
    </row>
    <row r="39" spans="1:29" ht="15.75" x14ac:dyDescent="0.25">
      <c r="A39" s="26"/>
      <c r="B39" s="26">
        <v>1</v>
      </c>
      <c r="C39" s="26" t="s">
        <v>465</v>
      </c>
      <c r="D39" s="22" t="s">
        <v>444</v>
      </c>
      <c r="E39" s="22" t="s">
        <v>296</v>
      </c>
      <c r="F39" s="48" t="s">
        <v>297</v>
      </c>
      <c r="G39" s="21"/>
      <c r="H39" s="69" t="s">
        <v>81</v>
      </c>
      <c r="I39" s="52">
        <v>9477.1299999999992</v>
      </c>
      <c r="J39" s="23"/>
      <c r="K39" s="23"/>
      <c r="L39" s="22"/>
      <c r="M39" s="22"/>
      <c r="N39" s="21"/>
      <c r="O39" s="60">
        <f t="shared" ref="O39:O63" si="4">I39+J39+K39+L39+M39+N39</f>
        <v>9477.1299999999992</v>
      </c>
      <c r="P39" s="50">
        <v>1477.13</v>
      </c>
      <c r="Q39" s="21"/>
      <c r="R39" s="21"/>
      <c r="S39" s="21"/>
      <c r="T39" s="61">
        <f>O39-P39-Q39-R39-S39</f>
        <v>7999.9999999999991</v>
      </c>
      <c r="U39" s="25"/>
      <c r="V39" s="56"/>
      <c r="W39" s="70"/>
      <c r="X39" s="26" t="s">
        <v>445</v>
      </c>
      <c r="Y39" s="26"/>
      <c r="Z39" s="26" t="s">
        <v>119</v>
      </c>
      <c r="AA39" s="26"/>
      <c r="AB39" s="26"/>
    </row>
    <row r="40" spans="1:29" ht="15.75" x14ac:dyDescent="0.25">
      <c r="A40" s="26"/>
      <c r="B40" s="26">
        <v>2</v>
      </c>
      <c r="C40" s="1" t="s">
        <v>514</v>
      </c>
      <c r="D40" s="66" t="s">
        <v>429</v>
      </c>
      <c r="E40" s="26" t="s">
        <v>296</v>
      </c>
      <c r="F40" s="48" t="s">
        <v>297</v>
      </c>
      <c r="H40" s="59" t="s">
        <v>36</v>
      </c>
      <c r="I40" s="71">
        <v>2752</v>
      </c>
      <c r="J40" s="1"/>
      <c r="K40" s="1"/>
      <c r="M40" s="26"/>
      <c r="N40" s="26"/>
      <c r="O40" s="60">
        <f t="shared" si="4"/>
        <v>2752</v>
      </c>
      <c r="P40" s="67">
        <v>49.98</v>
      </c>
      <c r="Q40" s="27"/>
      <c r="R40" s="27"/>
      <c r="S40" s="26"/>
      <c r="T40" s="61">
        <f t="shared" ref="T40:T63" si="5">O40-P40-Q40-R40-S40</f>
        <v>2702.02</v>
      </c>
      <c r="U40" s="26"/>
      <c r="V40" s="55"/>
      <c r="W40" s="58"/>
      <c r="X40" s="26" t="s">
        <v>505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3</v>
      </c>
      <c r="C41" s="1" t="s">
        <v>514</v>
      </c>
      <c r="D41" s="66" t="s">
        <v>429</v>
      </c>
      <c r="E41" s="26" t="s">
        <v>296</v>
      </c>
      <c r="F41" s="48" t="s">
        <v>297</v>
      </c>
      <c r="H41" s="59" t="s">
        <v>36</v>
      </c>
      <c r="I41" s="71">
        <v>2752</v>
      </c>
      <c r="J41" s="1"/>
      <c r="K41" s="1"/>
      <c r="M41" s="26"/>
      <c r="N41" s="26"/>
      <c r="O41" s="60">
        <f t="shared" si="4"/>
        <v>2752</v>
      </c>
      <c r="P41" s="67">
        <v>49.98</v>
      </c>
      <c r="Q41" s="26"/>
      <c r="R41" s="26"/>
      <c r="S41" s="26"/>
      <c r="T41" s="61">
        <f t="shared" si="5"/>
        <v>2702.02</v>
      </c>
      <c r="U41" s="26"/>
      <c r="V41" s="55"/>
      <c r="W41" s="58"/>
      <c r="X41" s="26" t="s">
        <v>441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4</v>
      </c>
      <c r="C42" s="1" t="s">
        <v>514</v>
      </c>
      <c r="D42" s="66" t="s">
        <v>429</v>
      </c>
      <c r="E42" s="26" t="s">
        <v>296</v>
      </c>
      <c r="F42" s="48" t="s">
        <v>297</v>
      </c>
      <c r="H42" s="59" t="s">
        <v>36</v>
      </c>
      <c r="I42" s="71">
        <v>2570.9499999999998</v>
      </c>
      <c r="J42" s="1"/>
      <c r="K42" s="1"/>
      <c r="M42" s="26"/>
      <c r="N42" s="26"/>
      <c r="O42" s="60">
        <f t="shared" si="4"/>
        <v>2570.9499999999998</v>
      </c>
      <c r="P42" s="67">
        <v>49.98</v>
      </c>
      <c r="Q42" s="26"/>
      <c r="R42" s="26"/>
      <c r="S42" s="26"/>
      <c r="T42" s="61">
        <f t="shared" si="5"/>
        <v>2520.9699999999998</v>
      </c>
      <c r="U42" s="26"/>
      <c r="V42" s="55"/>
      <c r="W42" s="55"/>
      <c r="X42" s="26" t="s">
        <v>476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5</v>
      </c>
      <c r="C43" s="1" t="s">
        <v>514</v>
      </c>
      <c r="D43" s="66" t="s">
        <v>429</v>
      </c>
      <c r="E43" s="26" t="s">
        <v>296</v>
      </c>
      <c r="F43" s="48" t="s">
        <v>297</v>
      </c>
      <c r="H43" s="59" t="s">
        <v>36</v>
      </c>
      <c r="I43" s="71">
        <v>2752</v>
      </c>
      <c r="J43" s="1"/>
      <c r="K43" s="1"/>
      <c r="M43" s="26"/>
      <c r="N43" s="26"/>
      <c r="O43" s="60">
        <f t="shared" si="4"/>
        <v>2752</v>
      </c>
      <c r="P43" s="67">
        <v>49.98</v>
      </c>
      <c r="Q43" s="26"/>
      <c r="R43" s="26"/>
      <c r="S43" s="26"/>
      <c r="T43" s="61">
        <f t="shared" si="5"/>
        <v>2702.02</v>
      </c>
      <c r="U43" s="26"/>
      <c r="V43" s="55"/>
      <c r="W43" s="55"/>
      <c r="X43" s="26" t="s">
        <v>506</v>
      </c>
      <c r="Y43" s="26"/>
      <c r="Z43" s="26" t="s">
        <v>33</v>
      </c>
      <c r="AA43" s="26"/>
      <c r="AB43" s="26"/>
    </row>
    <row r="44" spans="1:29" ht="15.75" x14ac:dyDescent="0.25">
      <c r="A44" s="26"/>
      <c r="B44" s="26">
        <v>6</v>
      </c>
      <c r="C44" s="1" t="s">
        <v>514</v>
      </c>
      <c r="D44" s="66" t="s">
        <v>429</v>
      </c>
      <c r="E44" s="26" t="s">
        <v>296</v>
      </c>
      <c r="F44" s="48" t="s">
        <v>297</v>
      </c>
      <c r="H44" s="59" t="s">
        <v>36</v>
      </c>
      <c r="I44" s="71">
        <v>2570.9499999999998</v>
      </c>
      <c r="J44" s="1"/>
      <c r="K44" s="1"/>
      <c r="M44" s="26"/>
      <c r="N44" s="26"/>
      <c r="O44" s="60">
        <f t="shared" si="4"/>
        <v>2570.9499999999998</v>
      </c>
      <c r="P44" s="67">
        <v>49.98</v>
      </c>
      <c r="Q44" s="26"/>
      <c r="R44" s="26"/>
      <c r="S44" s="26"/>
      <c r="T44" s="61">
        <f t="shared" si="5"/>
        <v>2520.9699999999998</v>
      </c>
      <c r="U44" s="26"/>
      <c r="V44" s="55"/>
      <c r="W44" s="55"/>
      <c r="X44" s="26" t="s">
        <v>494</v>
      </c>
      <c r="Y44" s="26"/>
      <c r="Z44" s="26" t="s">
        <v>33</v>
      </c>
      <c r="AA44" s="26"/>
      <c r="AB44" s="26"/>
    </row>
    <row r="45" spans="1:29" ht="15.75" x14ac:dyDescent="0.25">
      <c r="A45" s="26"/>
      <c r="B45" s="26">
        <v>7</v>
      </c>
      <c r="C45" s="1" t="s">
        <v>514</v>
      </c>
      <c r="D45" s="66" t="s">
        <v>429</v>
      </c>
      <c r="E45" s="26" t="s">
        <v>296</v>
      </c>
      <c r="F45" s="48" t="s">
        <v>297</v>
      </c>
      <c r="H45" s="59" t="s">
        <v>36</v>
      </c>
      <c r="I45" s="71">
        <v>2752</v>
      </c>
      <c r="J45" s="1"/>
      <c r="K45" s="1"/>
      <c r="M45" s="26"/>
      <c r="N45" s="26"/>
      <c r="O45" s="60">
        <f t="shared" si="4"/>
        <v>2752</v>
      </c>
      <c r="P45" s="67">
        <v>49.98</v>
      </c>
      <c r="Q45" s="26"/>
      <c r="R45" s="26"/>
      <c r="S45" s="26"/>
      <c r="T45" s="61">
        <f t="shared" si="5"/>
        <v>2702.02</v>
      </c>
      <c r="U45" s="26"/>
      <c r="V45" s="55"/>
      <c r="W45" s="55"/>
      <c r="X45" s="26" t="s">
        <v>507</v>
      </c>
      <c r="Y45" s="26"/>
      <c r="Z45" s="26" t="s">
        <v>33</v>
      </c>
      <c r="AA45" s="26"/>
      <c r="AB45" s="26"/>
    </row>
    <row r="46" spans="1:29" ht="15.75" x14ac:dyDescent="0.25">
      <c r="B46" s="26">
        <v>8</v>
      </c>
      <c r="C46" s="1" t="s">
        <v>514</v>
      </c>
      <c r="D46" s="2" t="s">
        <v>429</v>
      </c>
      <c r="E46" s="2" t="s">
        <v>296</v>
      </c>
      <c r="F46" s="48" t="s">
        <v>297</v>
      </c>
      <c r="G46" s="3"/>
      <c r="H46" s="59" t="s">
        <v>36</v>
      </c>
      <c r="I46" s="16">
        <v>2752</v>
      </c>
      <c r="J46" s="16"/>
      <c r="K46" s="27"/>
      <c r="O46" s="60">
        <f t="shared" si="4"/>
        <v>2752</v>
      </c>
      <c r="P46" s="16">
        <v>49.98</v>
      </c>
      <c r="T46" s="61">
        <f>O46-P46-Q46-R46-S46</f>
        <v>2702.02</v>
      </c>
      <c r="U46" s="32"/>
      <c r="V46" s="57"/>
      <c r="W46" s="55"/>
      <c r="X46" s="26" t="s">
        <v>431</v>
      </c>
      <c r="Z46" s="26" t="s">
        <v>33</v>
      </c>
      <c r="AB46" s="26"/>
      <c r="AC46" s="62"/>
    </row>
    <row r="47" spans="1:29" ht="15.75" x14ac:dyDescent="0.25">
      <c r="B47" s="26">
        <v>9</v>
      </c>
      <c r="C47" s="1" t="s">
        <v>514</v>
      </c>
      <c r="D47" s="2" t="s">
        <v>429</v>
      </c>
      <c r="E47" s="2" t="s">
        <v>296</v>
      </c>
      <c r="F47" s="48" t="s">
        <v>297</v>
      </c>
      <c r="G47" s="3"/>
      <c r="H47" s="59" t="s">
        <v>36</v>
      </c>
      <c r="I47" s="16">
        <v>2570.9499999999998</v>
      </c>
      <c r="J47" s="16"/>
      <c r="K47" s="27"/>
      <c r="M47" s="26"/>
      <c r="O47" s="60">
        <f t="shared" si="4"/>
        <v>2570.9499999999998</v>
      </c>
      <c r="P47" s="16">
        <v>49.98</v>
      </c>
      <c r="T47" s="61">
        <f t="shared" si="5"/>
        <v>2520.9699999999998</v>
      </c>
      <c r="U47" s="32"/>
      <c r="V47" s="57"/>
      <c r="W47" s="55"/>
      <c r="X47" s="26" t="s">
        <v>430</v>
      </c>
      <c r="Z47" s="26" t="s">
        <v>33</v>
      </c>
      <c r="AC47" s="62"/>
    </row>
    <row r="48" spans="1:29" ht="15.75" x14ac:dyDescent="0.25">
      <c r="B48" s="26">
        <v>10</v>
      </c>
      <c r="C48" s="1" t="s">
        <v>514</v>
      </c>
      <c r="D48" s="2" t="s">
        <v>429</v>
      </c>
      <c r="E48" s="2" t="s">
        <v>296</v>
      </c>
      <c r="F48" s="48" t="s">
        <v>297</v>
      </c>
      <c r="G48" s="3"/>
      <c r="H48" s="59" t="s">
        <v>36</v>
      </c>
      <c r="I48" s="16">
        <v>2752</v>
      </c>
      <c r="J48" s="16"/>
      <c r="K48" s="27"/>
      <c r="O48" s="60">
        <f t="shared" si="4"/>
        <v>2752</v>
      </c>
      <c r="P48" s="16">
        <v>49.98</v>
      </c>
      <c r="T48" s="61">
        <f t="shared" si="5"/>
        <v>2702.02</v>
      </c>
      <c r="U48" s="32"/>
      <c r="V48" s="57"/>
      <c r="W48" s="55"/>
      <c r="X48" s="26" t="s">
        <v>443</v>
      </c>
      <c r="Z48" s="26" t="s">
        <v>119</v>
      </c>
      <c r="AB48" s="26"/>
      <c r="AC48" s="62"/>
    </row>
    <row r="49" spans="1:29" ht="15.75" x14ac:dyDescent="0.25">
      <c r="B49" s="26">
        <v>11</v>
      </c>
      <c r="C49" s="1" t="s">
        <v>514</v>
      </c>
      <c r="D49" s="2" t="s">
        <v>429</v>
      </c>
      <c r="E49" s="2" t="s">
        <v>296</v>
      </c>
      <c r="F49" s="48" t="s">
        <v>297</v>
      </c>
      <c r="G49" s="3"/>
      <c r="H49" s="59" t="s">
        <v>36</v>
      </c>
      <c r="I49" s="16">
        <v>2752</v>
      </c>
      <c r="J49" s="16"/>
      <c r="K49" s="27"/>
      <c r="O49" s="60">
        <f t="shared" si="4"/>
        <v>2752</v>
      </c>
      <c r="P49" s="16">
        <v>49.98</v>
      </c>
      <c r="T49" s="61">
        <f t="shared" si="5"/>
        <v>2702.02</v>
      </c>
      <c r="U49" s="32"/>
      <c r="V49" s="57"/>
      <c r="W49" s="55"/>
      <c r="X49" s="26" t="s">
        <v>442</v>
      </c>
      <c r="Z49" s="26" t="s">
        <v>119</v>
      </c>
      <c r="AC49" s="62"/>
    </row>
    <row r="50" spans="1:29" ht="15.75" x14ac:dyDescent="0.25">
      <c r="B50" s="26">
        <v>13</v>
      </c>
      <c r="C50" s="1" t="s">
        <v>514</v>
      </c>
      <c r="D50" s="2" t="s">
        <v>429</v>
      </c>
      <c r="E50" s="2" t="s">
        <v>296</v>
      </c>
      <c r="F50" s="48" t="s">
        <v>297</v>
      </c>
      <c r="G50" s="3"/>
      <c r="H50" s="59" t="s">
        <v>36</v>
      </c>
      <c r="I50" s="16">
        <v>2752</v>
      </c>
      <c r="J50" s="16"/>
      <c r="K50" s="27"/>
      <c r="O50" s="60">
        <f t="shared" si="4"/>
        <v>2752</v>
      </c>
      <c r="P50" s="16">
        <v>49.98</v>
      </c>
      <c r="T50" s="61">
        <f t="shared" si="5"/>
        <v>2702.02</v>
      </c>
      <c r="U50" s="32"/>
      <c r="V50" s="56"/>
      <c r="W50" s="58"/>
      <c r="X50" s="26" t="s">
        <v>451</v>
      </c>
      <c r="Z50" s="26" t="s">
        <v>119</v>
      </c>
      <c r="AC50" s="62"/>
    </row>
    <row r="51" spans="1:29" ht="15.75" x14ac:dyDescent="0.25">
      <c r="B51" s="26">
        <v>14</v>
      </c>
      <c r="C51" s="1" t="s">
        <v>514</v>
      </c>
      <c r="D51" s="2" t="s">
        <v>429</v>
      </c>
      <c r="E51" s="2" t="s">
        <v>296</v>
      </c>
      <c r="F51" s="48" t="s">
        <v>297</v>
      </c>
      <c r="G51" s="3"/>
      <c r="H51" s="59" t="s">
        <v>36</v>
      </c>
      <c r="I51" s="16">
        <v>2752</v>
      </c>
      <c r="J51" s="16"/>
      <c r="K51" s="27"/>
      <c r="O51" s="60">
        <f t="shared" si="4"/>
        <v>2752</v>
      </c>
      <c r="P51" s="16">
        <v>49.98</v>
      </c>
      <c r="T51" s="61">
        <f t="shared" si="5"/>
        <v>2702.02</v>
      </c>
      <c r="U51" s="32"/>
      <c r="V51" s="56"/>
      <c r="W51" s="58"/>
      <c r="X51" s="26" t="s">
        <v>457</v>
      </c>
      <c r="Z51" s="26" t="s">
        <v>119</v>
      </c>
      <c r="AC51" s="62"/>
    </row>
    <row r="52" spans="1:29" ht="15.75" x14ac:dyDescent="0.25">
      <c r="B52" s="26">
        <v>15</v>
      </c>
      <c r="C52" s="1" t="s">
        <v>514</v>
      </c>
      <c r="D52" s="2" t="s">
        <v>429</v>
      </c>
      <c r="E52" s="2" t="s">
        <v>296</v>
      </c>
      <c r="F52" s="48" t="s">
        <v>297</v>
      </c>
      <c r="G52" s="3"/>
      <c r="H52" s="59" t="s">
        <v>36</v>
      </c>
      <c r="I52" s="16">
        <v>2752</v>
      </c>
      <c r="J52" s="16"/>
      <c r="K52" s="27"/>
      <c r="O52" s="60">
        <f t="shared" si="4"/>
        <v>2752</v>
      </c>
      <c r="P52" s="16">
        <v>49.98</v>
      </c>
      <c r="T52" s="61">
        <f t="shared" si="5"/>
        <v>2702.02</v>
      </c>
      <c r="U52" s="32"/>
      <c r="V52" s="56"/>
      <c r="W52" s="58"/>
      <c r="X52" s="26" t="s">
        <v>457</v>
      </c>
      <c r="Z52" s="26" t="s">
        <v>119</v>
      </c>
      <c r="AC52" s="62"/>
    </row>
    <row r="53" spans="1:29" ht="15.75" x14ac:dyDescent="0.25">
      <c r="B53" s="26">
        <v>16</v>
      </c>
      <c r="C53" s="1" t="s">
        <v>514</v>
      </c>
      <c r="D53" s="2" t="s">
        <v>429</v>
      </c>
      <c r="E53" s="2" t="s">
        <v>296</v>
      </c>
      <c r="F53" s="48" t="s">
        <v>297</v>
      </c>
      <c r="G53" s="3"/>
      <c r="H53" s="59" t="s">
        <v>36</v>
      </c>
      <c r="I53" s="16">
        <v>2570.9499999999998</v>
      </c>
      <c r="J53" s="16"/>
      <c r="K53" s="27"/>
      <c r="O53" s="60">
        <f t="shared" si="4"/>
        <v>2570.9499999999998</v>
      </c>
      <c r="P53" s="16">
        <v>49.98</v>
      </c>
      <c r="T53" s="61">
        <f t="shared" si="5"/>
        <v>2520.9699999999998</v>
      </c>
      <c r="U53" s="32"/>
      <c r="V53" s="56"/>
      <c r="W53" s="55"/>
      <c r="X53" s="26" t="s">
        <v>458</v>
      </c>
      <c r="Z53" s="26" t="s">
        <v>119</v>
      </c>
      <c r="AC53" s="62"/>
    </row>
    <row r="54" spans="1:29" ht="15.75" x14ac:dyDescent="0.25">
      <c r="B54" s="26">
        <v>17</v>
      </c>
      <c r="C54" s="1" t="s">
        <v>462</v>
      </c>
      <c r="D54" s="2" t="s">
        <v>461</v>
      </c>
      <c r="E54" s="2" t="s">
        <v>283</v>
      </c>
      <c r="F54" s="48" t="s">
        <v>297</v>
      </c>
      <c r="G54" s="3"/>
      <c r="H54" s="59" t="s">
        <v>36</v>
      </c>
      <c r="I54" s="51">
        <v>1923.38</v>
      </c>
      <c r="J54" s="16">
        <v>76.62</v>
      </c>
      <c r="K54" s="27"/>
      <c r="O54" s="60">
        <f t="shared" si="4"/>
        <v>2000</v>
      </c>
      <c r="P54" s="16">
        <v>0</v>
      </c>
      <c r="T54" s="61">
        <f t="shared" si="5"/>
        <v>2000</v>
      </c>
      <c r="U54" s="32"/>
      <c r="V54" s="57"/>
      <c r="W54" s="55"/>
      <c r="X54" s="26" t="s">
        <v>464</v>
      </c>
      <c r="Z54" s="26" t="s">
        <v>119</v>
      </c>
      <c r="AC54" s="62"/>
    </row>
    <row r="55" spans="1:29" ht="15.75" x14ac:dyDescent="0.25">
      <c r="B55" s="26">
        <v>18</v>
      </c>
      <c r="C55" s="1" t="s">
        <v>514</v>
      </c>
      <c r="D55" s="2" t="s">
        <v>429</v>
      </c>
      <c r="E55" s="2" t="s">
        <v>296</v>
      </c>
      <c r="F55" s="48" t="s">
        <v>297</v>
      </c>
      <c r="G55" s="3"/>
      <c r="H55" s="59" t="s">
        <v>36</v>
      </c>
      <c r="I55" s="51">
        <v>2570.9499999999998</v>
      </c>
      <c r="J55" s="16"/>
      <c r="K55" s="27"/>
      <c r="O55" s="60">
        <f t="shared" si="4"/>
        <v>2570.9499999999998</v>
      </c>
      <c r="P55" s="16">
        <v>49.98</v>
      </c>
      <c r="T55" s="61">
        <f t="shared" si="5"/>
        <v>2520.9699999999998</v>
      </c>
      <c r="U55" s="32"/>
      <c r="V55" s="56"/>
      <c r="W55" s="58"/>
      <c r="X55" s="26" t="s">
        <v>466</v>
      </c>
      <c r="Z55" s="26" t="s">
        <v>119</v>
      </c>
      <c r="AC55" s="62"/>
    </row>
    <row r="56" spans="1:29" ht="15.75" x14ac:dyDescent="0.25">
      <c r="B56" s="26">
        <v>19</v>
      </c>
      <c r="C56" s="1" t="s">
        <v>514</v>
      </c>
      <c r="D56" s="2" t="s">
        <v>429</v>
      </c>
      <c r="E56" s="2" t="s">
        <v>296</v>
      </c>
      <c r="F56" s="48" t="s">
        <v>297</v>
      </c>
      <c r="G56" s="3"/>
      <c r="H56" s="59" t="s">
        <v>36</v>
      </c>
      <c r="I56" s="51">
        <v>2752</v>
      </c>
      <c r="J56" s="16"/>
      <c r="K56" s="27"/>
      <c r="O56" s="60">
        <f t="shared" si="4"/>
        <v>2752</v>
      </c>
      <c r="P56" s="16">
        <v>49.98</v>
      </c>
      <c r="T56" s="61">
        <f t="shared" si="5"/>
        <v>2702.02</v>
      </c>
      <c r="U56" s="32"/>
      <c r="V56" s="56"/>
      <c r="W56" s="58"/>
      <c r="X56" s="26" t="s">
        <v>466</v>
      </c>
      <c r="Z56" s="26" t="s">
        <v>119</v>
      </c>
      <c r="AC56" s="62"/>
    </row>
    <row r="57" spans="1:29" ht="15.75" x14ac:dyDescent="0.25">
      <c r="B57" s="26">
        <v>20</v>
      </c>
      <c r="C57" s="1" t="s">
        <v>514</v>
      </c>
      <c r="D57" s="2" t="s">
        <v>429</v>
      </c>
      <c r="E57" s="2" t="s">
        <v>296</v>
      </c>
      <c r="F57" s="48" t="s">
        <v>297</v>
      </c>
      <c r="G57" s="3"/>
      <c r="H57" s="59" t="s">
        <v>36</v>
      </c>
      <c r="I57" s="51">
        <v>2752</v>
      </c>
      <c r="J57" s="16"/>
      <c r="K57" s="27"/>
      <c r="O57" s="60">
        <f t="shared" si="4"/>
        <v>2752</v>
      </c>
      <c r="P57" s="16">
        <v>49.98</v>
      </c>
      <c r="T57" s="61">
        <f t="shared" si="5"/>
        <v>2702.02</v>
      </c>
      <c r="U57" s="32"/>
      <c r="V57" s="56"/>
      <c r="W57" s="58"/>
      <c r="X57" s="26" t="s">
        <v>469</v>
      </c>
      <c r="Z57" s="26" t="s">
        <v>119</v>
      </c>
      <c r="AC57" s="62"/>
    </row>
    <row r="58" spans="1:29" ht="15.75" x14ac:dyDescent="0.25">
      <c r="B58" s="26">
        <v>21</v>
      </c>
      <c r="C58" s="1" t="s">
        <v>514</v>
      </c>
      <c r="D58" s="2" t="s">
        <v>429</v>
      </c>
      <c r="E58" s="2" t="s">
        <v>296</v>
      </c>
      <c r="F58" s="48" t="s">
        <v>297</v>
      </c>
      <c r="G58" s="3"/>
      <c r="H58" s="59" t="s">
        <v>36</v>
      </c>
      <c r="I58" s="51">
        <v>2570.9499999999998</v>
      </c>
      <c r="J58" s="16"/>
      <c r="K58" s="27"/>
      <c r="O58" s="60">
        <f t="shared" si="4"/>
        <v>2570.9499999999998</v>
      </c>
      <c r="P58" s="16">
        <v>49.98</v>
      </c>
      <c r="T58" s="61">
        <f t="shared" si="5"/>
        <v>2520.9699999999998</v>
      </c>
      <c r="U58" s="32"/>
      <c r="V58" s="56"/>
      <c r="W58" s="58"/>
      <c r="X58" s="26" t="s">
        <v>469</v>
      </c>
      <c r="Z58" s="26" t="s">
        <v>119</v>
      </c>
      <c r="AC58" s="62"/>
    </row>
    <row r="59" spans="1:29" ht="15.75" x14ac:dyDescent="0.25">
      <c r="B59" s="26">
        <v>22</v>
      </c>
      <c r="C59" s="1" t="s">
        <v>514</v>
      </c>
      <c r="D59" s="2" t="s">
        <v>429</v>
      </c>
      <c r="E59" s="2" t="s">
        <v>296</v>
      </c>
      <c r="F59" s="48" t="s">
        <v>297</v>
      </c>
      <c r="G59" s="3"/>
      <c r="H59" s="59" t="s">
        <v>36</v>
      </c>
      <c r="I59" s="51">
        <v>2752</v>
      </c>
      <c r="J59" s="16"/>
      <c r="K59" s="27"/>
      <c r="O59" s="60">
        <f t="shared" si="4"/>
        <v>2752</v>
      </c>
      <c r="P59" s="16">
        <v>49.98</v>
      </c>
      <c r="T59" s="61">
        <f t="shared" si="5"/>
        <v>2702.02</v>
      </c>
      <c r="U59" s="32"/>
      <c r="V59" s="56"/>
      <c r="W59" s="58"/>
      <c r="X59" s="26" t="s">
        <v>475</v>
      </c>
      <c r="Z59" s="26" t="s">
        <v>119</v>
      </c>
      <c r="AC59" s="62"/>
    </row>
    <row r="60" spans="1:29" ht="15.75" x14ac:dyDescent="0.25">
      <c r="B60" s="26">
        <v>23</v>
      </c>
      <c r="C60" s="1" t="s">
        <v>514</v>
      </c>
      <c r="D60" s="2" t="s">
        <v>429</v>
      </c>
      <c r="E60" s="2" t="s">
        <v>296</v>
      </c>
      <c r="F60" s="48" t="s">
        <v>297</v>
      </c>
      <c r="G60" s="3"/>
      <c r="H60" s="59" t="s">
        <v>36</v>
      </c>
      <c r="I60" s="51">
        <v>2752</v>
      </c>
      <c r="J60" s="16"/>
      <c r="K60" s="27"/>
      <c r="O60" s="60">
        <f t="shared" si="4"/>
        <v>2752</v>
      </c>
      <c r="P60" s="16">
        <v>49.98</v>
      </c>
      <c r="T60" s="61">
        <f t="shared" si="5"/>
        <v>2702.02</v>
      </c>
      <c r="U60" s="32"/>
      <c r="V60" s="56"/>
      <c r="W60" s="58"/>
      <c r="X60" s="26" t="s">
        <v>475</v>
      </c>
      <c r="Z60" s="26" t="s">
        <v>119</v>
      </c>
      <c r="AC60" s="62"/>
    </row>
    <row r="61" spans="1:29" ht="15.75" x14ac:dyDescent="0.25">
      <c r="B61" s="26">
        <v>24</v>
      </c>
      <c r="C61" s="1" t="s">
        <v>514</v>
      </c>
      <c r="D61" s="2" t="s">
        <v>429</v>
      </c>
      <c r="E61" s="2" t="s">
        <v>296</v>
      </c>
      <c r="F61" s="48" t="s">
        <v>297</v>
      </c>
      <c r="G61" s="3"/>
      <c r="H61" s="59" t="s">
        <v>36</v>
      </c>
      <c r="I61" s="51">
        <v>2752</v>
      </c>
      <c r="J61" s="16"/>
      <c r="K61" s="27"/>
      <c r="O61" s="60">
        <f t="shared" si="4"/>
        <v>2752</v>
      </c>
      <c r="P61" s="16">
        <v>49.98</v>
      </c>
      <c r="T61" s="61">
        <f t="shared" si="5"/>
        <v>2702.02</v>
      </c>
      <c r="U61" s="32"/>
      <c r="V61" s="56"/>
      <c r="W61" s="58"/>
      <c r="X61" s="26" t="s">
        <v>491</v>
      </c>
      <c r="Z61" s="26" t="s">
        <v>119</v>
      </c>
      <c r="AC61" s="62"/>
    </row>
    <row r="62" spans="1:29" ht="15.75" x14ac:dyDescent="0.25">
      <c r="B62" s="26">
        <v>25</v>
      </c>
      <c r="C62" s="1" t="s">
        <v>514</v>
      </c>
      <c r="D62" s="2" t="s">
        <v>429</v>
      </c>
      <c r="E62" s="2" t="s">
        <v>296</v>
      </c>
      <c r="F62" s="48" t="s">
        <v>297</v>
      </c>
      <c r="G62" s="3"/>
      <c r="H62" s="59" t="s">
        <v>36</v>
      </c>
      <c r="I62" s="51">
        <v>2752</v>
      </c>
      <c r="J62" s="16"/>
      <c r="K62" s="27"/>
      <c r="O62" s="60">
        <f t="shared" si="4"/>
        <v>2752</v>
      </c>
      <c r="P62" s="16">
        <v>49.98</v>
      </c>
      <c r="T62" s="61">
        <f t="shared" si="5"/>
        <v>2702.02</v>
      </c>
      <c r="U62" s="32"/>
      <c r="V62" s="56"/>
      <c r="W62" s="58"/>
      <c r="X62" s="26" t="s">
        <v>493</v>
      </c>
      <c r="Z62" s="26" t="s">
        <v>119</v>
      </c>
      <c r="AC62" s="62"/>
    </row>
    <row r="63" spans="1:29" ht="15.75" x14ac:dyDescent="0.25">
      <c r="B63" s="26">
        <v>26</v>
      </c>
      <c r="C63" s="1" t="s">
        <v>508</v>
      </c>
      <c r="D63" s="2" t="s">
        <v>509</v>
      </c>
      <c r="E63" s="2" t="s">
        <v>283</v>
      </c>
      <c r="F63" s="48" t="s">
        <v>297</v>
      </c>
      <c r="G63" s="3"/>
      <c r="H63" s="59" t="s">
        <v>36</v>
      </c>
      <c r="I63" s="51">
        <v>5159.5</v>
      </c>
      <c r="J63" s="16"/>
      <c r="K63" s="27"/>
      <c r="O63" s="60">
        <f t="shared" si="4"/>
        <v>5159.5</v>
      </c>
      <c r="P63" s="16">
        <v>554.88</v>
      </c>
      <c r="T63" s="61">
        <f t="shared" si="5"/>
        <v>4604.62</v>
      </c>
      <c r="U63" s="32"/>
      <c r="V63" s="56"/>
      <c r="W63" s="58"/>
      <c r="X63" s="26" t="s">
        <v>497</v>
      </c>
      <c r="Z63" s="26" t="s">
        <v>119</v>
      </c>
      <c r="AC63" s="62"/>
    </row>
    <row r="64" spans="1:29" ht="18" x14ac:dyDescent="0.4">
      <c r="A64" s="26"/>
      <c r="B64" s="26"/>
      <c r="C64" s="44" t="s">
        <v>298</v>
      </c>
      <c r="D64" s="26"/>
      <c r="E64" s="26"/>
      <c r="F64" s="26"/>
      <c r="G64" s="72"/>
      <c r="H64" s="26"/>
      <c r="I64" s="73">
        <f>SUM(I39:I63)</f>
        <v>76017.709999999992</v>
      </c>
      <c r="J64" s="74">
        <f>SUM(J39:J60)</f>
        <v>76.62</v>
      </c>
      <c r="K64" s="74">
        <v>0</v>
      </c>
      <c r="L64" s="74">
        <v>0</v>
      </c>
      <c r="M64" s="74">
        <f>SUM(M39:M56)</f>
        <v>0</v>
      </c>
      <c r="N64" s="74">
        <v>0</v>
      </c>
      <c r="O64" s="73">
        <f>SUM(O39:O63)</f>
        <v>76094.329999999987</v>
      </c>
      <c r="P64" s="73">
        <f>SUM(P39:P63)</f>
        <v>3131.5700000000006</v>
      </c>
      <c r="Q64" s="74">
        <v>0</v>
      </c>
      <c r="R64" s="74">
        <v>0</v>
      </c>
      <c r="S64" s="74">
        <v>0</v>
      </c>
      <c r="T64" s="73">
        <f>SUM(T39:T63)</f>
        <v>72962.75999999998</v>
      </c>
      <c r="U64" s="26"/>
      <c r="V64" s="75"/>
      <c r="W64" s="64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44" t="s">
        <v>279</v>
      </c>
      <c r="U68" s="73">
        <f>T21+T64</f>
        <v>113781.39999999997</v>
      </c>
      <c r="V68" s="26"/>
      <c r="W68" s="26"/>
      <c r="X68" s="26"/>
      <c r="Y68" s="26"/>
      <c r="Z68" s="26"/>
      <c r="AA68" s="26"/>
      <c r="AB68" s="26"/>
    </row>
    <row r="69" spans="1:28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</sheetData>
  <mergeCells count="11">
    <mergeCell ref="B33:U33"/>
    <mergeCell ref="B34:U34"/>
    <mergeCell ref="B35:U35"/>
    <mergeCell ref="B1:U1"/>
    <mergeCell ref="B2:U2"/>
    <mergeCell ref="D28:E28"/>
    <mergeCell ref="H28:K28"/>
    <mergeCell ref="O28:R28"/>
    <mergeCell ref="D29:E29"/>
    <mergeCell ref="H29:K29"/>
    <mergeCell ref="O29:R2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2017-01-06T20:23:45Z</dcterms:modified>
</cp:coreProperties>
</file>